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45" yWindow="-105" windowWidth="11370" windowHeight="8445"/>
  </bookViews>
  <sheets>
    <sheet name="Time Record" sheetId="1" r:id="rId1"/>
    <sheet name="Split Position Time Record" sheetId="4" r:id="rId2"/>
    <sheet name="Pay Period Schedule" sheetId="2" r:id="rId3"/>
    <sheet name="Time Off Request - Calculated" sheetId="3" r:id="rId4"/>
    <sheet name="Time Off Request - Blank" sheetId="5" r:id="rId5"/>
  </sheets>
  <definedNames>
    <definedName name="_xlnm.Print_Area" localSheetId="1">'Split Position Time Record'!$A$1:$U$49</definedName>
    <definedName name="_xlnm.Print_Area" localSheetId="4">'Time Off Request - Blank'!$B$1:$G$36</definedName>
    <definedName name="_xlnm.Print_Area" localSheetId="3">'Time Off Request - Calculated'!$B$1:$G$36</definedName>
    <definedName name="_xlnm.Print_Area" localSheetId="0">'Time Record'!$A:$S</definedName>
  </definedNames>
  <calcPr calcId="125725"/>
</workbook>
</file>

<file path=xl/calcChain.xml><?xml version="1.0" encoding="utf-8"?>
<calcChain xmlns="http://schemas.openxmlformats.org/spreadsheetml/2006/main">
  <c r="S8" i="1"/>
  <c r="P8"/>
  <c r="O19" i="4"/>
  <c r="M19"/>
  <c r="K19"/>
  <c r="I19"/>
  <c r="G19"/>
  <c r="E19"/>
  <c r="C19"/>
  <c r="O37"/>
  <c r="M37"/>
  <c r="K37"/>
  <c r="I37"/>
  <c r="G37"/>
  <c r="E37"/>
  <c r="C37"/>
  <c r="N36"/>
  <c r="L36"/>
  <c r="J36"/>
  <c r="H36"/>
  <c r="F36"/>
  <c r="D36"/>
  <c r="B36"/>
  <c r="N18"/>
  <c r="L18"/>
  <c r="J18"/>
  <c r="H18"/>
  <c r="F18"/>
  <c r="D18"/>
  <c r="B18"/>
  <c r="P36"/>
  <c r="P18"/>
  <c r="P8" s="1"/>
  <c r="N8"/>
  <c r="P7" i="1"/>
  <c r="S7"/>
  <c r="N35" i="4"/>
  <c r="N34"/>
  <c r="N33"/>
  <c r="N32"/>
  <c r="N31"/>
  <c r="N30"/>
  <c r="L35"/>
  <c r="L34"/>
  <c r="L33"/>
  <c r="L32"/>
  <c r="L31"/>
  <c r="L30"/>
  <c r="J35"/>
  <c r="J34"/>
  <c r="J33"/>
  <c r="J32"/>
  <c r="J31"/>
  <c r="J30"/>
  <c r="H35"/>
  <c r="H34"/>
  <c r="H33"/>
  <c r="H32"/>
  <c r="H31"/>
  <c r="H30"/>
  <c r="F35"/>
  <c r="F34"/>
  <c r="F33"/>
  <c r="F32"/>
  <c r="F31"/>
  <c r="F30"/>
  <c r="D35"/>
  <c r="D34"/>
  <c r="D33"/>
  <c r="D32"/>
  <c r="D31"/>
  <c r="D30"/>
  <c r="B35"/>
  <c r="B34"/>
  <c r="B33"/>
  <c r="B32"/>
  <c r="B31"/>
  <c r="B30"/>
  <c r="N17"/>
  <c r="N16"/>
  <c r="N15"/>
  <c r="N14"/>
  <c r="N13"/>
  <c r="N12"/>
  <c r="L17"/>
  <c r="L16"/>
  <c r="L15"/>
  <c r="L14"/>
  <c r="L13"/>
  <c r="L12"/>
  <c r="J17"/>
  <c r="J16"/>
  <c r="J15"/>
  <c r="J14"/>
  <c r="J13"/>
  <c r="J12"/>
  <c r="H17"/>
  <c r="H16"/>
  <c r="H15"/>
  <c r="H14"/>
  <c r="H13"/>
  <c r="H12"/>
  <c r="F17"/>
  <c r="F16"/>
  <c r="F15"/>
  <c r="F14"/>
  <c r="F13"/>
  <c r="F12"/>
  <c r="D17"/>
  <c r="D16"/>
  <c r="D15"/>
  <c r="D14"/>
  <c r="D13"/>
  <c r="D12"/>
  <c r="B17"/>
  <c r="P34"/>
  <c r="P16"/>
  <c r="B16"/>
  <c r="N7"/>
  <c r="P4" i="1"/>
  <c r="P32" i="4"/>
  <c r="P14"/>
  <c r="B14"/>
  <c r="N4"/>
  <c r="M40"/>
  <c r="M39"/>
  <c r="M38"/>
  <c r="P35"/>
  <c r="P33"/>
  <c r="P31"/>
  <c r="P30"/>
  <c r="P13"/>
  <c r="P15"/>
  <c r="P17"/>
  <c r="P12"/>
  <c r="O22"/>
  <c r="O21"/>
  <c r="O20"/>
  <c r="M22"/>
  <c r="M21"/>
  <c r="M20"/>
  <c r="K22"/>
  <c r="K21"/>
  <c r="K20"/>
  <c r="I22"/>
  <c r="I21"/>
  <c r="I20"/>
  <c r="G22"/>
  <c r="G21"/>
  <c r="G20"/>
  <c r="E22"/>
  <c r="E21"/>
  <c r="E20"/>
  <c r="C21"/>
  <c r="C22"/>
  <c r="C20"/>
  <c r="E38"/>
  <c r="G38"/>
  <c r="I38"/>
  <c r="K38"/>
  <c r="O38"/>
  <c r="E39"/>
  <c r="G39"/>
  <c r="I39"/>
  <c r="K39"/>
  <c r="O39"/>
  <c r="E40"/>
  <c r="G40"/>
  <c r="I40"/>
  <c r="K40"/>
  <c r="O40"/>
  <c r="C39"/>
  <c r="C40"/>
  <c r="C38"/>
  <c r="A39"/>
  <c r="A40"/>
  <c r="A38"/>
  <c r="A22"/>
  <c r="A21"/>
  <c r="A20"/>
  <c r="P7" l="1"/>
  <c r="P6"/>
  <c r="P22"/>
  <c r="P40"/>
  <c r="P38"/>
  <c r="P39"/>
  <c r="P20"/>
  <c r="P21"/>
  <c r="P4"/>
  <c r="P3" i="1"/>
  <c r="P5"/>
  <c r="P6"/>
  <c r="P2"/>
  <c r="B15" i="4"/>
  <c r="B13"/>
  <c r="B12"/>
  <c r="N3"/>
  <c r="D2" i="5"/>
  <c r="D3"/>
  <c r="D5" i="2"/>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C5"/>
  <c r="C6" s="1"/>
  <c r="C7" s="1"/>
  <c r="C8" s="1"/>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A5"/>
  <c r="A6" s="1"/>
  <c r="P16" i="1"/>
  <c r="P30"/>
  <c r="B14"/>
  <c r="B19" s="1"/>
  <c r="D14"/>
  <c r="D19" s="1"/>
  <c r="E23" i="4" s="1"/>
  <c r="F14" i="1"/>
  <c r="F19" s="1"/>
  <c r="G23" i="4" s="1"/>
  <c r="H14" i="1"/>
  <c r="H19" s="1"/>
  <c r="I23" i="4" s="1"/>
  <c r="J14" i="1"/>
  <c r="J19" s="1"/>
  <c r="K23" i="4" s="1"/>
  <c r="L14" i="1"/>
  <c r="L19" s="1"/>
  <c r="M23" i="4" s="1"/>
  <c r="N14" i="1"/>
  <c r="N19" s="1"/>
  <c r="O23" i="4" s="1"/>
  <c r="B28" i="1"/>
  <c r="B33" s="1"/>
  <c r="C41" i="4" s="1"/>
  <c r="D28" i="1"/>
  <c r="D33" s="1"/>
  <c r="E41" i="4" s="1"/>
  <c r="F28" i="1"/>
  <c r="F33" s="1"/>
  <c r="G41" i="4" s="1"/>
  <c r="H28" i="1"/>
  <c r="H33" s="1"/>
  <c r="I41" i="4" s="1"/>
  <c r="J28" i="1"/>
  <c r="J33" s="1"/>
  <c r="K41" i="4" s="1"/>
  <c r="L28" i="1"/>
  <c r="L33" s="1"/>
  <c r="M41" i="4" s="1"/>
  <c r="M42" s="1"/>
  <c r="N28" i="1"/>
  <c r="N33" s="1"/>
  <c r="O41" i="4" s="1"/>
  <c r="P29" i="1"/>
  <c r="P15"/>
  <c r="P17"/>
  <c r="P31"/>
  <c r="A7" i="4"/>
  <c r="N6"/>
  <c r="N5"/>
  <c r="N2"/>
  <c r="D8" i="1"/>
  <c r="F8" s="1"/>
  <c r="B10" i="4"/>
  <c r="F6" i="1"/>
  <c r="F6" i="4" s="1"/>
  <c r="B5"/>
  <c r="B3"/>
  <c r="A53"/>
  <c r="A54"/>
  <c r="A44" i="1"/>
  <c r="A43"/>
  <c r="F13" i="3"/>
  <c r="F5"/>
  <c r="F12"/>
  <c r="F10"/>
  <c r="F11"/>
  <c r="F14"/>
  <c r="F15"/>
  <c r="F16"/>
  <c r="F4"/>
  <c r="F3"/>
  <c r="F17"/>
  <c r="F18"/>
  <c r="F19"/>
  <c r="F20"/>
  <c r="F21"/>
  <c r="F22"/>
  <c r="F23"/>
  <c r="F24"/>
  <c r="F25"/>
  <c r="F26"/>
  <c r="F27"/>
  <c r="F28"/>
  <c r="F29"/>
  <c r="D3"/>
  <c r="D2"/>
  <c r="T9" i="4" l="1"/>
  <c r="C42"/>
  <c r="P41"/>
  <c r="P37"/>
  <c r="I24"/>
  <c r="O42"/>
  <c r="M24"/>
  <c r="E24"/>
  <c r="K42"/>
  <c r="G42"/>
  <c r="P19"/>
  <c r="I42"/>
  <c r="E42"/>
  <c r="O24"/>
  <c r="K24"/>
  <c r="G24"/>
  <c r="O2" i="1"/>
  <c r="O1"/>
  <c r="O5"/>
  <c r="D10" i="4"/>
  <c r="A7" i="2"/>
  <c r="A45" i="1"/>
  <c r="A55" i="4"/>
  <c r="P2"/>
  <c r="P5"/>
  <c r="P14" i="1"/>
  <c r="H8"/>
  <c r="F10" i="4"/>
  <c r="P33" i="1"/>
  <c r="P28"/>
  <c r="P19"/>
  <c r="C23" i="4"/>
  <c r="P3"/>
  <c r="S3" s="1"/>
  <c r="U3" s="1"/>
  <c r="P10" l="1"/>
  <c r="J8" s="1"/>
  <c r="T10"/>
  <c r="U9"/>
  <c r="P42"/>
  <c r="C24"/>
  <c r="P24" s="1"/>
  <c r="P23"/>
  <c r="Q1"/>
  <c r="Q3" i="1"/>
  <c r="R1" i="4"/>
  <c r="T1"/>
  <c r="S3" i="1"/>
  <c r="A46"/>
  <c r="A56" i="4"/>
  <c r="A8" i="2"/>
  <c r="O3" i="1"/>
  <c r="J8"/>
  <c r="H10" i="4"/>
  <c r="P36" i="1"/>
  <c r="Q8" i="4" l="1"/>
  <c r="R8"/>
  <c r="R8" i="1" s="1"/>
  <c r="J7" i="4"/>
  <c r="J6"/>
  <c r="J4"/>
  <c r="J2"/>
  <c r="O4" i="1"/>
  <c r="S1" i="4" s="1"/>
  <c r="P1"/>
  <c r="R3" i="1"/>
  <c r="P46" i="4"/>
  <c r="J5"/>
  <c r="A47" i="1"/>
  <c r="A9" i="2"/>
  <c r="A57" i="4"/>
  <c r="J10"/>
  <c r="L8" i="1"/>
  <c r="S8" i="4" l="1"/>
  <c r="U8" s="1"/>
  <c r="Q8" i="1"/>
  <c r="J9" i="4"/>
  <c r="R7"/>
  <c r="R7" i="1" s="1"/>
  <c r="Q7" i="4"/>
  <c r="Q7" i="1" s="1"/>
  <c r="S5"/>
  <c r="R5" i="4"/>
  <c r="Q5"/>
  <c r="Q5" i="1" s="1"/>
  <c r="S6"/>
  <c r="R6" i="4"/>
  <c r="R6" i="1" s="1"/>
  <c r="Q6" i="4"/>
  <c r="Q6" i="1" s="1"/>
  <c r="R4" i="4"/>
  <c r="R4" i="1" s="1"/>
  <c r="Q4" i="4"/>
  <c r="S4" i="1"/>
  <c r="O7"/>
  <c r="U1" i="4" s="1"/>
  <c r="R2"/>
  <c r="S2" i="1"/>
  <c r="Q2" i="4"/>
  <c r="A48" i="1"/>
  <c r="A10" i="2"/>
  <c r="A58" i="4"/>
  <c r="L10"/>
  <c r="N8" i="1"/>
  <c r="R10" i="4" l="1"/>
  <c r="Q2" i="1"/>
  <c r="Q10" i="4"/>
  <c r="S7"/>
  <c r="U7" s="1"/>
  <c r="S6"/>
  <c r="U6" s="1"/>
  <c r="S4"/>
  <c r="U4" s="1"/>
  <c r="Q4" i="1"/>
  <c r="S5" i="4"/>
  <c r="U5" s="1"/>
  <c r="R2" i="1"/>
  <c r="S2" i="4"/>
  <c r="R5" i="1"/>
  <c r="S9"/>
  <c r="M9" i="4"/>
  <c r="L9"/>
  <c r="A49" i="1"/>
  <c r="A11" i="2"/>
  <c r="A59" i="4"/>
  <c r="B22" i="1"/>
  <c r="N10" i="4"/>
  <c r="Q9" i="1" l="1"/>
  <c r="S10" i="4"/>
  <c r="R9" i="1"/>
  <c r="U2" i="4"/>
  <c r="U10" s="1"/>
  <c r="A12" i="2"/>
  <c r="A50" i="1"/>
  <c r="A60" i="4"/>
  <c r="B28"/>
  <c r="D22" i="1"/>
  <c r="A61" i="4" l="1"/>
  <c r="A51" i="1"/>
  <c r="A13" i="2"/>
  <c r="D28" i="4"/>
  <c r="F22" i="1"/>
  <c r="A62" i="4" l="1"/>
  <c r="A52" i="1"/>
  <c r="A14" i="2"/>
  <c r="H22" i="1"/>
  <c r="F28" i="4"/>
  <c r="A53" i="1" l="1"/>
  <c r="A15" i="2"/>
  <c r="A63" i="4"/>
  <c r="J22" i="1"/>
  <c r="H28" i="4"/>
  <c r="A16" i="2" l="1"/>
  <c r="A54" i="1"/>
  <c r="A64" i="4"/>
  <c r="L22" i="1"/>
  <c r="J28" i="4"/>
  <c r="A65" l="1"/>
  <c r="A55" i="1"/>
  <c r="A17" i="2"/>
  <c r="L28" i="4"/>
  <c r="N22" i="1"/>
  <c r="A66" i="4" l="1"/>
  <c r="A56" i="1"/>
  <c r="A18" i="2"/>
  <c r="F7" i="1"/>
  <c r="F7" i="4" s="1"/>
  <c r="N28"/>
  <c r="A57" i="1" l="1"/>
  <c r="A19" i="2"/>
  <c r="A67" i="4"/>
  <c r="A58" i="1" l="1"/>
  <c r="A20" i="2"/>
  <c r="A68" i="4"/>
  <c r="A21" i="2" l="1"/>
  <c r="A69" i="4"/>
  <c r="A59" i="1"/>
  <c r="A22" i="2" l="1"/>
  <c r="A70" i="4"/>
  <c r="A60" i="1"/>
  <c r="A71" i="4" l="1"/>
  <c r="A61" i="1"/>
  <c r="A23" i="2"/>
  <c r="A24" l="1"/>
  <c r="A72" i="4"/>
  <c r="A62" i="1"/>
  <c r="A25" i="2" l="1"/>
  <c r="A73" i="4"/>
  <c r="A63" i="1"/>
  <c r="A64" l="1"/>
  <c r="A74" i="4"/>
  <c r="A26" i="2"/>
  <c r="A65" i="1" l="1"/>
  <c r="A27" i="2"/>
  <c r="A75" i="4"/>
  <c r="A28" i="2" l="1"/>
  <c r="A76" i="4"/>
  <c r="A66" i="1"/>
  <c r="A77" i="4" l="1"/>
  <c r="A67" i="1"/>
  <c r="A29" i="2"/>
  <c r="A68" i="1" l="1"/>
  <c r="A78" i="4"/>
  <c r="A30" i="2"/>
  <c r="A31" s="1"/>
  <c r="A32" s="1"/>
  <c r="A33" s="1"/>
  <c r="A34" s="1"/>
  <c r="A35" s="1"/>
  <c r="A36" s="1"/>
  <c r="A37" s="1"/>
  <c r="A38" s="1"/>
  <c r="A69" i="1" l="1"/>
  <c r="A79" i="4"/>
</calcChain>
</file>

<file path=xl/comments1.xml><?xml version="1.0" encoding="utf-8"?>
<comments xmlns="http://schemas.openxmlformats.org/spreadsheetml/2006/main">
  <authors>
    <author>Tony Guinn</author>
  </authors>
  <commentList>
    <comment ref="B8" authorId="0">
      <text>
        <r>
          <rPr>
            <b/>
            <sz val="8"/>
            <color indexed="81"/>
            <rFont val="Tahoma"/>
            <family val="2"/>
          </rPr>
          <t>Select "Beginning Date" of pay period here.  Be sure any "Time Off Requests" are completed and submitted.</t>
        </r>
        <r>
          <rPr>
            <sz val="8"/>
            <color indexed="81"/>
            <rFont val="Tahoma"/>
            <family val="2"/>
          </rPr>
          <t xml:space="preserve">
</t>
        </r>
      </text>
    </comment>
  </commentList>
</comments>
</file>

<file path=xl/comments2.xml><?xml version="1.0" encoding="utf-8"?>
<comments xmlns="http://schemas.openxmlformats.org/spreadsheetml/2006/main">
  <authors>
    <author>James.Guinn</author>
  </authors>
  <commentList>
    <comment ref="J2" authorId="0">
      <text>
        <r>
          <rPr>
            <b/>
            <sz val="9"/>
            <color indexed="81"/>
            <rFont val="Tahoma"/>
            <family val="2"/>
          </rPr>
          <t>James.Guinn:</t>
        </r>
        <r>
          <rPr>
            <sz val="9"/>
            <color indexed="81"/>
            <rFont val="Tahoma"/>
            <family val="2"/>
          </rPr>
          <t xml:space="preserve">
Ratio includes VR hours for allocation of holidays, etc.</t>
        </r>
      </text>
    </comment>
  </commentList>
</comments>
</file>

<file path=xl/sharedStrings.xml><?xml version="1.0" encoding="utf-8"?>
<sst xmlns="http://schemas.openxmlformats.org/spreadsheetml/2006/main" count="174" uniqueCount="90">
  <si>
    <t>NAME:</t>
  </si>
  <si>
    <t>DATE</t>
  </si>
  <si>
    <t>Total paid hours</t>
  </si>
  <si>
    <t>MONDAY</t>
  </si>
  <si>
    <t>TUESDAY</t>
  </si>
  <si>
    <t>WEDNESDAY</t>
  </si>
  <si>
    <t>THURSDAY</t>
  </si>
  <si>
    <t>FRIDAY</t>
  </si>
  <si>
    <t>SATURDAY</t>
  </si>
  <si>
    <t>SUNDAY</t>
  </si>
  <si>
    <t>Total Hours</t>
  </si>
  <si>
    <t>Emp #:</t>
  </si>
  <si>
    <t>Salary</t>
  </si>
  <si>
    <t>Hourly</t>
  </si>
  <si>
    <t>Employee Signature:</t>
  </si>
  <si>
    <t>Date:</t>
  </si>
  <si>
    <t>Payday</t>
  </si>
  <si>
    <t>Thursday</t>
  </si>
  <si>
    <t>Wednesday</t>
  </si>
  <si>
    <t>Tuesday</t>
  </si>
  <si>
    <t>Pay Period Dates:</t>
  </si>
  <si>
    <t>Begin:</t>
  </si>
  <si>
    <t>End:</t>
  </si>
  <si>
    <t>Holiday Hrs</t>
  </si>
  <si>
    <t>In/Out</t>
  </si>
  <si>
    <t>Total hrs worked</t>
  </si>
  <si>
    <t>Total Reg Hrs</t>
  </si>
  <si>
    <t>Total Hol Hrs</t>
  </si>
  <si>
    <t>Total Paid Hrs</t>
  </si>
  <si>
    <t>Period Begin</t>
  </si>
  <si>
    <t>Period End</t>
  </si>
  <si>
    <t>I am requesting time off on the following days and times</t>
  </si>
  <si>
    <t>Day of Week</t>
  </si>
  <si>
    <t>Time Begin</t>
  </si>
  <si>
    <t>Time End</t>
  </si>
  <si>
    <t># of Hours</t>
  </si>
  <si>
    <t>Type of Time Requested</t>
  </si>
  <si>
    <t>(PTO) Vacation</t>
  </si>
  <si>
    <t>(PTO) Sick</t>
  </si>
  <si>
    <t>(UPTO) Unpaid</t>
  </si>
  <si>
    <t>(JDTO) Jury</t>
  </si>
  <si>
    <t>Employee Name:</t>
  </si>
  <si>
    <t>Employee Number:</t>
  </si>
  <si>
    <t>Date of request:</t>
  </si>
  <si>
    <t>Approval Date:</t>
  </si>
  <si>
    <t>Complete the time off request and submit to supervisor for approval no later than 10 working days before requested time off.  In the event of time off due to sickness or other unusual circumstances, inform the supervisor of your absence immediately and submit request form to the supervisor at the first available opportunity.</t>
  </si>
  <si>
    <t>Requestor Signature</t>
  </si>
  <si>
    <t xml:space="preserve">Approval Signature/Title: </t>
  </si>
  <si>
    <t>Supervisor Signature:</t>
  </si>
  <si>
    <t>GHT-OP</t>
  </si>
  <si>
    <t>WFD-MH</t>
  </si>
  <si>
    <t>Pgm Hrs</t>
  </si>
  <si>
    <t>Hrs from Timesheet</t>
  </si>
  <si>
    <t>Ovr/Under Error</t>
  </si>
  <si>
    <t>Guinn Healthcare Technologies, LLC - Split Position Time Record</t>
  </si>
  <si>
    <t>Jury Duty/Spec</t>
  </si>
  <si>
    <t>Total Jury/Spc Hrs</t>
  </si>
  <si>
    <t>Total Hol + Jury + Reg</t>
  </si>
  <si>
    <t>Begin Wk 2</t>
  </si>
  <si>
    <t>Tot # Hrs</t>
  </si>
  <si>
    <t>WFD-NS</t>
  </si>
  <si>
    <t>GHT-VR</t>
  </si>
  <si>
    <t>PTO</t>
  </si>
  <si>
    <t>PTO Hrs</t>
  </si>
  <si>
    <t>Total PTOHours</t>
  </si>
  <si>
    <t>PTO Allocated</t>
  </si>
  <si>
    <t>Total Time</t>
  </si>
  <si>
    <t>Only enter Program Hours; PTO will be drawn from the preceeding worksheet automatically.</t>
  </si>
  <si>
    <t>Holiday</t>
  </si>
  <si>
    <t>Jury Duty Spec.</t>
  </si>
  <si>
    <t>Holiday Allocated</t>
  </si>
  <si>
    <t>JD/Spec Allocated</t>
  </si>
  <si>
    <t>Allocated Benefit Hrs
per Fund</t>
  </si>
  <si>
    <t>Total Pgm Dir Hrs</t>
  </si>
  <si>
    <t>Wrkd Per Pgm</t>
  </si>
  <si>
    <t>Fund Category</t>
  </si>
  <si>
    <t>Total Direct Hrs</t>
  </si>
  <si>
    <t>GHT-FA</t>
  </si>
  <si>
    <t>Prjctd Hrs/Min per day</t>
  </si>
  <si>
    <t>Prjctd Hrs per Week</t>
  </si>
  <si>
    <t>Prjctd Per Pay Period</t>
  </si>
  <si>
    <t>Hrs Wrkd Ratio</t>
  </si>
  <si>
    <t>Vac/PTO</t>
  </si>
  <si>
    <t>WFD-YO</t>
  </si>
  <si>
    <t>Pay Periods - Guinn Healthcare Technologies - 2013</t>
  </si>
  <si>
    <t>Time Record Ver 02/10/2013</t>
  </si>
  <si>
    <t>Your Name Here</t>
  </si>
  <si>
    <t>XX222222</t>
  </si>
  <si>
    <t>WFD-NP</t>
  </si>
  <si>
    <t>Ver 03/25/2013</t>
  </si>
</sst>
</file>

<file path=xl/styles.xml><?xml version="1.0" encoding="utf-8"?>
<styleSheet xmlns="http://schemas.openxmlformats.org/spreadsheetml/2006/main">
  <numFmts count="6">
    <numFmt numFmtId="164" formatCode="h:mm;@"/>
    <numFmt numFmtId="165" formatCode="[$-409]h:mm\ AM/PM;@"/>
    <numFmt numFmtId="166" formatCode="[h]:mm"/>
    <numFmt numFmtId="167" formatCode="mm/dd/yy;@"/>
    <numFmt numFmtId="168" formatCode="0.0"/>
    <numFmt numFmtId="169" formatCode="0.0000"/>
  </numFmts>
  <fonts count="25">
    <font>
      <sz val="10"/>
      <name val="Arial"/>
    </font>
    <font>
      <sz val="10"/>
      <name val="Arial"/>
      <family val="2"/>
    </font>
    <font>
      <sz val="8"/>
      <name val="Arial"/>
      <family val="2"/>
    </font>
    <font>
      <b/>
      <sz val="12"/>
      <name val="Arial"/>
      <family val="2"/>
    </font>
    <font>
      <b/>
      <sz val="10"/>
      <name val="Arial"/>
      <family val="2"/>
    </font>
    <font>
      <sz val="14"/>
      <name val="Arial"/>
      <family val="2"/>
    </font>
    <font>
      <b/>
      <sz val="14"/>
      <name val="Arial"/>
      <family val="2"/>
    </font>
    <font>
      <u/>
      <sz val="10"/>
      <color indexed="12"/>
      <name val="Arial"/>
      <family val="2"/>
    </font>
    <font>
      <b/>
      <i/>
      <sz val="10"/>
      <name val="Arial"/>
      <family val="2"/>
    </font>
    <font>
      <i/>
      <sz val="10"/>
      <name val="Arial"/>
      <family val="2"/>
    </font>
    <font>
      <b/>
      <i/>
      <sz val="10"/>
      <color indexed="10"/>
      <name val="Arial"/>
      <family val="2"/>
    </font>
    <font>
      <b/>
      <i/>
      <u/>
      <sz val="10"/>
      <name val="Arial"/>
      <family val="2"/>
    </font>
    <font>
      <b/>
      <i/>
      <sz val="16"/>
      <color indexed="19"/>
      <name val="Arial"/>
      <family val="2"/>
    </font>
    <font>
      <b/>
      <sz val="14"/>
      <color indexed="19"/>
      <name val="Arial"/>
      <family val="2"/>
    </font>
    <font>
      <b/>
      <sz val="8"/>
      <color indexed="81"/>
      <name val="Tahoma"/>
      <family val="2"/>
    </font>
    <font>
      <sz val="8"/>
      <color indexed="81"/>
      <name val="Tahoma"/>
      <family val="2"/>
    </font>
    <font>
      <sz val="10"/>
      <color rgb="FFFF0000"/>
      <name val="Arial"/>
      <family val="2"/>
    </font>
    <font>
      <b/>
      <sz val="8"/>
      <color rgb="FFFF0000"/>
      <name val="Arial"/>
      <family val="2"/>
    </font>
    <font>
      <u/>
      <sz val="8"/>
      <color rgb="FFFF0000"/>
      <name val="Arial"/>
      <family val="2"/>
    </font>
    <font>
      <sz val="10"/>
      <name val="Arial"/>
      <family val="2"/>
    </font>
    <font>
      <sz val="9"/>
      <color indexed="81"/>
      <name val="Tahoma"/>
      <family val="2"/>
    </font>
    <font>
      <b/>
      <sz val="9"/>
      <color indexed="81"/>
      <name val="Tahoma"/>
      <family val="2"/>
    </font>
    <font>
      <b/>
      <u/>
      <sz val="10"/>
      <name val="Arial"/>
      <family val="2"/>
    </font>
    <font>
      <b/>
      <i/>
      <u/>
      <sz val="24"/>
      <name val="Arial"/>
      <family val="2"/>
    </font>
    <font>
      <b/>
      <i/>
      <sz val="12"/>
      <name val="Arial"/>
      <family val="2"/>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13"/>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theme="6"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9" fillId="0" borderId="0" applyFont="0" applyFill="0" applyBorder="0" applyAlignment="0" applyProtection="0"/>
  </cellStyleXfs>
  <cellXfs count="302">
    <xf numFmtId="0" fontId="0" fillId="0" borderId="0" xfId="0"/>
    <xf numFmtId="0" fontId="3" fillId="0" borderId="0" xfId="0" applyFont="1" applyAlignment="1">
      <alignment horizontal="center"/>
    </xf>
    <xf numFmtId="0" fontId="0" fillId="0" borderId="1" xfId="0" applyBorder="1"/>
    <xf numFmtId="0" fontId="3" fillId="0" borderId="1" xfId="0" applyFont="1" applyBorder="1" applyAlignment="1">
      <alignment horizontal="center"/>
    </xf>
    <xf numFmtId="0" fontId="0" fillId="0" borderId="1" xfId="0" applyBorder="1" applyAlignment="1">
      <alignment wrapText="1"/>
    </xf>
    <xf numFmtId="0" fontId="4" fillId="0" borderId="1" xfId="0" applyFont="1" applyBorder="1"/>
    <xf numFmtId="166" fontId="0" fillId="0" borderId="1" xfId="0" applyNumberFormat="1" applyBorder="1" applyAlignment="1">
      <alignment horizontal="center"/>
    </xf>
    <xf numFmtId="0" fontId="0" fillId="0" borderId="0" xfId="0" applyBorder="1"/>
    <xf numFmtId="165" fontId="2" fillId="0" borderId="1" xfId="0" applyNumberFormat="1" applyFont="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0" fontId="7" fillId="0" borderId="0" xfId="1" applyAlignment="1" applyProtection="1"/>
    <xf numFmtId="0" fontId="5" fillId="0" borderId="2" xfId="0" applyFont="1" applyBorder="1"/>
    <xf numFmtId="0" fontId="5" fillId="0" borderId="3" xfId="0" applyFont="1" applyBorder="1"/>
    <xf numFmtId="0" fontId="0" fillId="0" borderId="4" xfId="0" applyBorder="1"/>
    <xf numFmtId="0" fontId="3" fillId="0" borderId="0" xfId="0" applyFont="1" applyAlignment="1">
      <alignment horizontal="left"/>
    </xf>
    <xf numFmtId="0" fontId="0" fillId="0" borderId="0" xfId="0" applyAlignment="1">
      <alignment horizontal="center"/>
    </xf>
    <xf numFmtId="0" fontId="5" fillId="0" borderId="5" xfId="0" applyFont="1" applyBorder="1" applyAlignment="1" applyProtection="1">
      <alignment horizontal="left"/>
      <protection locked="0"/>
    </xf>
    <xf numFmtId="0" fontId="5" fillId="0" borderId="6" xfId="0" applyFont="1" applyBorder="1"/>
    <xf numFmtId="0" fontId="5" fillId="0" borderId="6" xfId="0" applyFont="1" applyBorder="1" applyAlignment="1" applyProtection="1">
      <alignment horizontal="left"/>
      <protection locked="0"/>
    </xf>
    <xf numFmtId="0" fontId="5" fillId="0" borderId="7" xfId="0" applyFont="1" applyBorder="1"/>
    <xf numFmtId="0" fontId="0" fillId="0" borderId="8" xfId="0" applyBorder="1"/>
    <xf numFmtId="0" fontId="3" fillId="0" borderId="9" xfId="0" applyFont="1" applyBorder="1" applyAlignment="1">
      <alignment horizontal="right"/>
    </xf>
    <xf numFmtId="0" fontId="3" fillId="0" borderId="2" xfId="0" applyFont="1" applyBorder="1" applyAlignment="1">
      <alignment horizontal="right"/>
    </xf>
    <xf numFmtId="166" fontId="4" fillId="0" borderId="4" xfId="0" applyNumberFormat="1" applyFont="1" applyBorder="1"/>
    <xf numFmtId="0" fontId="0" fillId="0" borderId="1" xfId="0" applyBorder="1" applyAlignment="1">
      <alignment horizontal="center" vertical="center"/>
    </xf>
    <xf numFmtId="0" fontId="4" fillId="0" borderId="1" xfId="0" applyFont="1" applyBorder="1" applyAlignment="1">
      <alignment horizontal="center"/>
    </xf>
    <xf numFmtId="0" fontId="8" fillId="0" borderId="1" xfId="0" applyFont="1" applyBorder="1" applyAlignment="1">
      <alignment horizontal="center"/>
    </xf>
    <xf numFmtId="167" fontId="0" fillId="0" borderId="1" xfId="0" applyNumberFormat="1" applyBorder="1" applyAlignment="1">
      <alignment horizontal="center"/>
    </xf>
    <xf numFmtId="167" fontId="9" fillId="0" borderId="1" xfId="0" applyNumberFormat="1" applyFont="1" applyBorder="1" applyAlignment="1">
      <alignment horizontal="center"/>
    </xf>
    <xf numFmtId="0" fontId="0" fillId="0" borderId="0" xfId="0" applyBorder="1" applyAlignment="1">
      <alignment horizontal="left"/>
    </xf>
    <xf numFmtId="164" fontId="0" fillId="0" borderId="1" xfId="0" applyNumberFormat="1" applyBorder="1" applyAlignment="1">
      <alignment horizontal="center"/>
    </xf>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0" xfId="0" applyAlignment="1"/>
    <xf numFmtId="0" fontId="0" fillId="0" borderId="0" xfId="0" applyBorder="1" applyAlignment="1"/>
    <xf numFmtId="0" fontId="0" fillId="0" borderId="0" xfId="0" applyBorder="1" applyAlignment="1">
      <alignment horizontal="center"/>
    </xf>
    <xf numFmtId="164" fontId="0" fillId="0" borderId="10" xfId="0" applyNumberFormat="1" applyBorder="1" applyAlignment="1"/>
    <xf numFmtId="0" fontId="0" fillId="0" borderId="11" xfId="0" applyBorder="1" applyAlignment="1">
      <alignment horizontal="center"/>
    </xf>
    <xf numFmtId="164" fontId="0" fillId="0" borderId="12" xfId="0" applyNumberFormat="1" applyBorder="1" applyAlignment="1"/>
    <xf numFmtId="0" fontId="0" fillId="0" borderId="13" xfId="0" applyBorder="1" applyAlignment="1">
      <alignment horizontal="center"/>
    </xf>
    <xf numFmtId="164" fontId="0" fillId="0" borderId="14" xfId="0" applyNumberFormat="1" applyBorder="1" applyAlignment="1"/>
    <xf numFmtId="0" fontId="0" fillId="0" borderId="15" xfId="0" applyBorder="1" applyAlignment="1">
      <alignment horizontal="center"/>
    </xf>
    <xf numFmtId="0" fontId="0" fillId="0" borderId="5" xfId="0" applyBorder="1"/>
    <xf numFmtId="0" fontId="0" fillId="0" borderId="6" xfId="0" applyBorder="1"/>
    <xf numFmtId="0" fontId="0" fillId="0" borderId="7" xfId="0" applyBorder="1"/>
    <xf numFmtId="0" fontId="0" fillId="0" borderId="16" xfId="0" applyBorder="1" applyAlignment="1"/>
    <xf numFmtId="0" fontId="0" fillId="0" borderId="16" xfId="0" applyBorder="1"/>
    <xf numFmtId="0" fontId="0" fillId="0" borderId="16" xfId="0" applyBorder="1" applyAlignment="1">
      <alignment horizontal="center"/>
    </xf>
    <xf numFmtId="0" fontId="0" fillId="0" borderId="17" xfId="0" applyBorder="1"/>
    <xf numFmtId="0" fontId="0" fillId="0" borderId="16" xfId="0" applyBorder="1" applyAlignment="1">
      <alignment horizontal="left"/>
    </xf>
    <xf numFmtId="0" fontId="0" fillId="0" borderId="17" xfId="0" applyBorder="1" applyAlignment="1">
      <alignment horizontal="left"/>
    </xf>
    <xf numFmtId="0" fontId="0" fillId="0" borderId="17" xfId="0" applyBorder="1" applyAlignment="1">
      <alignment horizontal="center"/>
    </xf>
    <xf numFmtId="167"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0" fontId="0" fillId="0" borderId="9" xfId="0" applyBorder="1"/>
    <xf numFmtId="0" fontId="0" fillId="0" borderId="18" xfId="0" applyBorder="1"/>
    <xf numFmtId="167" fontId="0" fillId="0" borderId="16" xfId="0" applyNumberFormat="1" applyBorder="1" applyAlignment="1" applyProtection="1">
      <alignment horizontal="center"/>
      <protection locked="0"/>
    </xf>
    <xf numFmtId="0" fontId="0" fillId="0" borderId="0" xfId="0" applyBorder="1" applyAlignment="1" applyProtection="1">
      <alignment horizontal="center"/>
      <protection locked="0"/>
    </xf>
    <xf numFmtId="165" fontId="0" fillId="0" borderId="0" xfId="0" applyNumberFormat="1" applyBorder="1" applyAlignment="1" applyProtection="1">
      <alignment horizontal="center"/>
      <protection locked="0"/>
    </xf>
    <xf numFmtId="164" fontId="0" fillId="0" borderId="0" xfId="0" applyNumberFormat="1" applyBorder="1" applyAlignment="1">
      <alignment horizontal="center"/>
    </xf>
    <xf numFmtId="0" fontId="0" fillId="0" borderId="17" xfId="0" applyBorder="1" applyAlignment="1" applyProtection="1">
      <alignment horizontal="center"/>
      <protection locked="0"/>
    </xf>
    <xf numFmtId="0" fontId="6" fillId="0" borderId="0" xfId="0" applyFont="1" applyAlignment="1" applyProtection="1"/>
    <xf numFmtId="0" fontId="0" fillId="0" borderId="0" xfId="0" applyProtection="1"/>
    <xf numFmtId="0" fontId="5" fillId="0" borderId="0" xfId="0" applyFont="1" applyProtection="1"/>
    <xf numFmtId="0" fontId="5" fillId="0" borderId="3" xfId="0" applyFont="1" applyBorder="1" applyProtection="1"/>
    <xf numFmtId="0" fontId="5" fillId="0" borderId="5" xfId="0" applyFont="1" applyBorder="1" applyAlignment="1" applyProtection="1">
      <alignment horizontal="left"/>
    </xf>
    <xf numFmtId="0" fontId="5" fillId="0" borderId="6" xfId="0" applyFont="1" applyBorder="1" applyProtection="1"/>
    <xf numFmtId="0" fontId="5" fillId="0" borderId="6" xfId="0" applyFont="1" applyBorder="1" applyAlignment="1" applyProtection="1">
      <alignment horizontal="left"/>
    </xf>
    <xf numFmtId="0" fontId="5" fillId="0" borderId="7" xfId="0" applyFont="1" applyBorder="1" applyProtection="1"/>
    <xf numFmtId="0" fontId="3" fillId="0" borderId="2" xfId="0" applyFont="1" applyBorder="1" applyAlignment="1" applyProtection="1">
      <alignment horizontal="right"/>
    </xf>
    <xf numFmtId="0" fontId="10" fillId="0" borderId="0" xfId="0" applyFont="1" applyProtection="1"/>
    <xf numFmtId="0" fontId="3" fillId="0" borderId="9" xfId="0" applyFont="1" applyBorder="1" applyAlignment="1" applyProtection="1">
      <alignment horizontal="right"/>
    </xf>
    <xf numFmtId="0" fontId="0" fillId="0" borderId="8" xfId="0" applyBorder="1" applyProtection="1"/>
    <xf numFmtId="0" fontId="4" fillId="0" borderId="1" xfId="0" applyFont="1" applyBorder="1" applyProtection="1"/>
    <xf numFmtId="0" fontId="3" fillId="0" borderId="1" xfId="0" applyFont="1" applyBorder="1" applyAlignment="1" applyProtection="1">
      <alignment horizontal="center"/>
    </xf>
    <xf numFmtId="0" fontId="3" fillId="0" borderId="0" xfId="0" applyFont="1" applyAlignment="1" applyProtection="1">
      <alignment horizontal="center"/>
    </xf>
    <xf numFmtId="0" fontId="4" fillId="0" borderId="1" xfId="0" applyFont="1" applyBorder="1" applyAlignment="1" applyProtection="1">
      <alignment horizontal="center" vertical="center"/>
    </xf>
    <xf numFmtId="166" fontId="0" fillId="0" borderId="0" xfId="0" applyNumberFormat="1" applyBorder="1" applyAlignment="1" applyProtection="1">
      <alignment horizontal="center"/>
    </xf>
    <xf numFmtId="0" fontId="0" fillId="0" borderId="0" xfId="0" applyBorder="1" applyProtection="1"/>
    <xf numFmtId="0" fontId="3" fillId="0" borderId="0" xfId="0" applyFont="1" applyProtection="1"/>
    <xf numFmtId="0" fontId="0" fillId="0" borderId="4" xfId="0" applyBorder="1" applyProtection="1"/>
    <xf numFmtId="166" fontId="4" fillId="0" borderId="4" xfId="0" applyNumberFormat="1" applyFont="1" applyBorder="1" applyProtection="1"/>
    <xf numFmtId="0" fontId="1" fillId="0" borderId="0" xfId="0" applyFont="1" applyProtection="1"/>
    <xf numFmtId="0" fontId="1" fillId="0" borderId="0" xfId="0" applyFont="1" applyFill="1" applyBorder="1" applyProtection="1"/>
    <xf numFmtId="166" fontId="11" fillId="4" borderId="1" xfId="0" applyNumberFormat="1" applyFont="1" applyFill="1" applyBorder="1" applyAlignment="1" applyProtection="1">
      <alignment horizontal="center"/>
    </xf>
    <xf numFmtId="166" fontId="1" fillId="4" borderId="1" xfId="0" applyNumberFormat="1" applyFont="1" applyFill="1" applyBorder="1" applyAlignment="1" applyProtection="1">
      <alignment horizontal="center"/>
    </xf>
    <xf numFmtId="0" fontId="1" fillId="5" borderId="1" xfId="0" applyFont="1" applyFill="1" applyBorder="1" applyAlignment="1">
      <alignment horizontal="center" wrapText="1"/>
    </xf>
    <xf numFmtId="0" fontId="10" fillId="0" borderId="21" xfId="0" applyFont="1" applyBorder="1"/>
    <xf numFmtId="0" fontId="5" fillId="0" borderId="22" xfId="0" applyFont="1" applyBorder="1"/>
    <xf numFmtId="0" fontId="5" fillId="0" borderId="19" xfId="0" applyFont="1" applyBorder="1"/>
    <xf numFmtId="0" fontId="8" fillId="3" borderId="23" xfId="0" applyFont="1" applyFill="1" applyBorder="1" applyAlignment="1" applyProtection="1">
      <alignment horizontal="center"/>
    </xf>
    <xf numFmtId="168" fontId="8" fillId="3" borderId="23" xfId="0" applyNumberFormat="1" applyFont="1" applyFill="1" applyBorder="1" applyAlignment="1" applyProtection="1">
      <alignment horizontal="center"/>
    </xf>
    <xf numFmtId="169" fontId="0" fillId="0" borderId="0" xfId="0" applyNumberFormat="1"/>
    <xf numFmtId="0" fontId="8" fillId="0" borderId="23" xfId="0" applyFont="1" applyFill="1" applyBorder="1" applyAlignment="1" applyProtection="1">
      <alignment horizontal="center"/>
    </xf>
    <xf numFmtId="0" fontId="0" fillId="6" borderId="0" xfId="0" applyFill="1"/>
    <xf numFmtId="0" fontId="7" fillId="6" borderId="0" xfId="1" applyFill="1" applyAlignment="1" applyProtection="1"/>
    <xf numFmtId="0" fontId="3" fillId="6" borderId="0" xfId="0" applyFont="1" applyFill="1" applyAlignment="1">
      <alignment horizontal="center"/>
    </xf>
    <xf numFmtId="0" fontId="0" fillId="4" borderId="21" xfId="0" applyFill="1" applyBorder="1" applyAlignment="1" applyProtection="1">
      <alignment horizontal="center"/>
    </xf>
    <xf numFmtId="0" fontId="0" fillId="4" borderId="19" xfId="0" applyFill="1" applyBorder="1" applyAlignment="1" applyProtection="1">
      <alignment horizontal="center"/>
    </xf>
    <xf numFmtId="0" fontId="0" fillId="4" borderId="28" xfId="0" applyFill="1" applyBorder="1" applyAlignment="1" applyProtection="1">
      <alignment horizontal="center"/>
    </xf>
    <xf numFmtId="0" fontId="16" fillId="0" borderId="0" xfId="0" applyFont="1" applyProtection="1"/>
    <xf numFmtId="167" fontId="16" fillId="0" borderId="0" xfId="0" applyNumberFormat="1" applyFont="1" applyProtection="1"/>
    <xf numFmtId="0" fontId="1" fillId="2" borderId="1" xfId="0"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165" fontId="1" fillId="0" borderId="20" xfId="0" applyNumberFormat="1" applyFont="1" applyBorder="1" applyAlignment="1" applyProtection="1">
      <alignment horizontal="center" vertical="center"/>
    </xf>
    <xf numFmtId="0" fontId="1" fillId="0" borderId="1" xfId="0" applyFont="1" applyBorder="1"/>
    <xf numFmtId="2" fontId="18" fillId="0" borderId="0" xfId="0" applyNumberFormat="1" applyFont="1" applyBorder="1" applyAlignment="1" applyProtection="1"/>
    <xf numFmtId="2" fontId="0" fillId="0" borderId="0" xfId="0" applyNumberFormat="1" applyProtection="1"/>
    <xf numFmtId="2" fontId="17" fillId="0" borderId="0" xfId="0" applyNumberFormat="1" applyFont="1" applyBorder="1" applyAlignment="1" applyProtection="1"/>
    <xf numFmtId="0" fontId="5" fillId="0" borderId="29" xfId="0" applyFont="1" applyBorder="1"/>
    <xf numFmtId="0" fontId="3" fillId="0" borderId="0" xfId="0" applyFont="1" applyBorder="1" applyAlignment="1" applyProtection="1">
      <alignment horizontal="right"/>
    </xf>
    <xf numFmtId="14" fontId="4" fillId="0" borderId="0" xfId="0" applyNumberFormat="1" applyFont="1" applyBorder="1" applyAlignment="1" applyProtection="1">
      <alignment horizontal="left"/>
    </xf>
    <xf numFmtId="166" fontId="4" fillId="0" borderId="0" xfId="0" applyNumberFormat="1" applyFont="1" applyBorder="1" applyProtection="1"/>
    <xf numFmtId="166" fontId="8" fillId="4" borderId="23" xfId="0" applyNumberFormat="1" applyFont="1" applyFill="1" applyBorder="1" applyAlignment="1" applyProtection="1">
      <alignment horizontal="center"/>
    </xf>
    <xf numFmtId="164" fontId="1" fillId="2" borderId="19" xfId="0" applyNumberFormat="1" applyFont="1" applyFill="1" applyBorder="1" applyAlignment="1" applyProtection="1">
      <alignment horizontal="center"/>
    </xf>
    <xf numFmtId="166" fontId="1" fillId="2" borderId="19" xfId="0" applyNumberFormat="1" applyFont="1" applyFill="1" applyBorder="1" applyAlignment="1" applyProtection="1">
      <alignment horizontal="center"/>
    </xf>
    <xf numFmtId="164" fontId="1" fillId="0" borderId="21" xfId="0" applyNumberFormat="1" applyFont="1" applyBorder="1" applyAlignment="1" applyProtection="1">
      <alignment wrapText="1"/>
    </xf>
    <xf numFmtId="166" fontId="1" fillId="0" borderId="0" xfId="0" applyNumberFormat="1" applyFont="1" applyBorder="1" applyAlignment="1" applyProtection="1">
      <alignment horizontal="center"/>
    </xf>
    <xf numFmtId="166" fontId="1" fillId="2" borderId="0" xfId="0" applyNumberFormat="1" applyFont="1" applyFill="1" applyBorder="1" applyAlignment="1" applyProtection="1">
      <alignment horizontal="center"/>
    </xf>
    <xf numFmtId="164" fontId="1" fillId="2" borderId="0" xfId="0" applyNumberFormat="1" applyFont="1" applyFill="1" applyBorder="1" applyAlignment="1" applyProtection="1">
      <alignment horizontal="center"/>
    </xf>
    <xf numFmtId="166" fontId="8" fillId="4" borderId="1" xfId="0" applyNumberFormat="1" applyFont="1" applyFill="1" applyBorder="1" applyAlignment="1" applyProtection="1">
      <alignment horizontal="center" vertical="center" wrapText="1"/>
    </xf>
    <xf numFmtId="166" fontId="1" fillId="4" borderId="19" xfId="0" applyNumberFormat="1" applyFont="1" applyFill="1" applyBorder="1" applyAlignment="1" applyProtection="1">
      <alignment horizontal="center"/>
    </xf>
    <xf numFmtId="0" fontId="0" fillId="4" borderId="33" xfId="0" applyFill="1" applyBorder="1" applyAlignment="1" applyProtection="1">
      <alignment horizontal="center"/>
    </xf>
    <xf numFmtId="0" fontId="0" fillId="4" borderId="34" xfId="0" applyFill="1" applyBorder="1" applyAlignment="1" applyProtection="1">
      <alignment horizontal="center"/>
    </xf>
    <xf numFmtId="166" fontId="1" fillId="0" borderId="1" xfId="0" applyNumberFormat="1" applyFont="1" applyBorder="1" applyAlignment="1" applyProtection="1">
      <alignment horizontal="right"/>
    </xf>
    <xf numFmtId="166" fontId="1" fillId="2" borderId="1" xfId="0" applyNumberFormat="1" applyFont="1" applyFill="1" applyBorder="1" applyAlignment="1" applyProtection="1">
      <alignment horizontal="right"/>
    </xf>
    <xf numFmtId="0" fontId="0" fillId="10" borderId="0" xfId="0" applyFill="1"/>
    <xf numFmtId="0" fontId="5" fillId="0" borderId="2" xfId="0" applyFont="1" applyFill="1" applyBorder="1" applyAlignment="1" applyProtection="1">
      <alignment horizontal="left"/>
    </xf>
    <xf numFmtId="0" fontId="5" fillId="0" borderId="29" xfId="0" applyFont="1" applyFill="1" applyBorder="1" applyAlignment="1" applyProtection="1">
      <alignment horizontal="left"/>
    </xf>
    <xf numFmtId="0" fontId="5" fillId="0" borderId="6" xfId="0" applyFont="1" applyFill="1" applyBorder="1" applyAlignment="1" applyProtection="1">
      <alignment horizontal="left"/>
    </xf>
    <xf numFmtId="169" fontId="1" fillId="9" borderId="1" xfId="0" applyNumberFormat="1" applyFont="1" applyFill="1" applyBorder="1" applyAlignment="1" applyProtection="1">
      <alignment horizontal="center"/>
    </xf>
    <xf numFmtId="0" fontId="1" fillId="5" borderId="1" xfId="0" applyFont="1" applyFill="1" applyBorder="1" applyAlignment="1" applyProtection="1">
      <alignment horizontal="center" wrapText="1"/>
    </xf>
    <xf numFmtId="164" fontId="1" fillId="5" borderId="21" xfId="1" applyNumberFormat="1" applyFont="1" applyFill="1" applyBorder="1" applyAlignment="1" applyProtection="1">
      <alignment horizontal="center" wrapText="1"/>
    </xf>
    <xf numFmtId="46" fontId="1" fillId="5" borderId="1" xfId="0" applyNumberFormat="1" applyFont="1" applyFill="1" applyBorder="1" applyAlignment="1" applyProtection="1">
      <alignment horizontal="center"/>
    </xf>
    <xf numFmtId="46" fontId="1" fillId="5" borderId="21" xfId="0" applyNumberFormat="1" applyFont="1" applyFill="1" applyBorder="1" applyAlignment="1" applyProtection="1">
      <alignment horizontal="center"/>
    </xf>
    <xf numFmtId="9" fontId="8" fillId="9" borderId="23" xfId="2" applyFont="1" applyFill="1" applyBorder="1" applyAlignment="1" applyProtection="1">
      <alignment horizontal="center"/>
    </xf>
    <xf numFmtId="169" fontId="1" fillId="11" borderId="1" xfId="0" applyNumberFormat="1" applyFont="1" applyFill="1" applyBorder="1" applyAlignment="1" applyProtection="1">
      <alignment horizontal="center"/>
    </xf>
    <xf numFmtId="166" fontId="11" fillId="4" borderId="21" xfId="0" applyNumberFormat="1" applyFont="1" applyFill="1" applyBorder="1" applyAlignment="1" applyProtection="1">
      <alignment horizontal="center"/>
    </xf>
    <xf numFmtId="166" fontId="1" fillId="4" borderId="21" xfId="0" applyNumberFormat="1" applyFont="1" applyFill="1" applyBorder="1" applyAlignment="1" applyProtection="1">
      <alignment horizontal="center"/>
    </xf>
    <xf numFmtId="166" fontId="8" fillId="4" borderId="21" xfId="0" applyNumberFormat="1" applyFont="1" applyFill="1" applyBorder="1" applyAlignment="1" applyProtection="1">
      <alignment horizontal="center" vertical="center" wrapText="1"/>
    </xf>
    <xf numFmtId="166" fontId="11" fillId="4" borderId="19" xfId="0" applyNumberFormat="1" applyFont="1" applyFill="1" applyBorder="1" applyAlignment="1" applyProtection="1">
      <alignment horizontal="center"/>
    </xf>
    <xf numFmtId="166" fontId="8" fillId="4" borderId="28" xfId="0" applyNumberFormat="1" applyFont="1" applyFill="1" applyBorder="1" applyAlignment="1" applyProtection="1">
      <alignment horizontal="center"/>
    </xf>
    <xf numFmtId="166" fontId="8" fillId="4" borderId="19" xfId="0" applyNumberFormat="1" applyFont="1" applyFill="1" applyBorder="1" applyAlignment="1" applyProtection="1">
      <alignment horizontal="center" vertical="center" wrapText="1"/>
    </xf>
    <xf numFmtId="164" fontId="1" fillId="12" borderId="1" xfId="0" applyNumberFormat="1" applyFont="1" applyFill="1" applyBorder="1" applyAlignment="1" applyProtection="1">
      <alignment horizontal="center" vertical="center"/>
      <protection locked="0"/>
    </xf>
    <xf numFmtId="164" fontId="1" fillId="12" borderId="20" xfId="0" applyNumberFormat="1" applyFont="1" applyFill="1" applyBorder="1" applyAlignment="1" applyProtection="1">
      <alignment horizontal="center" vertical="center"/>
      <protection locked="0"/>
    </xf>
    <xf numFmtId="166" fontId="1" fillId="12" borderId="1" xfId="0" applyNumberFormat="1" applyFont="1" applyFill="1" applyBorder="1" applyAlignment="1" applyProtection="1">
      <alignment horizontal="center" vertical="center"/>
      <protection locked="0"/>
    </xf>
    <xf numFmtId="166" fontId="1" fillId="12" borderId="20" xfId="0" applyNumberFormat="1" applyFont="1" applyFill="1" applyBorder="1" applyAlignment="1" applyProtection="1">
      <alignment horizontal="center" vertical="center"/>
      <protection locked="0"/>
    </xf>
    <xf numFmtId="166" fontId="1" fillId="4" borderId="31" xfId="0" applyNumberFormat="1" applyFont="1" applyFill="1" applyBorder="1" applyAlignment="1" applyProtection="1">
      <alignment horizontal="center"/>
    </xf>
    <xf numFmtId="0" fontId="0" fillId="4" borderId="32" xfId="0" applyFill="1" applyBorder="1" applyAlignment="1" applyProtection="1">
      <alignment horizontal="center"/>
    </xf>
    <xf numFmtId="0" fontId="0" fillId="4" borderId="35" xfId="0" applyFill="1" applyBorder="1" applyAlignment="1" applyProtection="1">
      <alignment horizontal="center"/>
    </xf>
    <xf numFmtId="0" fontId="1" fillId="4" borderId="21" xfId="0" applyFont="1" applyFill="1" applyBorder="1" applyAlignment="1" applyProtection="1">
      <alignment horizontal="center"/>
    </xf>
    <xf numFmtId="0" fontId="12" fillId="13" borderId="33" xfId="0" applyFont="1" applyFill="1" applyBorder="1" applyAlignment="1"/>
    <xf numFmtId="0" fontId="0" fillId="13" borderId="26" xfId="0" applyFill="1" applyBorder="1"/>
    <xf numFmtId="0" fontId="1" fillId="13" borderId="26" xfId="0" applyFont="1" applyFill="1" applyBorder="1"/>
    <xf numFmtId="0" fontId="22" fillId="13" borderId="33" xfId="0" applyFont="1" applyFill="1" applyBorder="1" applyAlignment="1"/>
    <xf numFmtId="0" fontId="22" fillId="13" borderId="26" xfId="0" applyFont="1" applyFill="1" applyBorder="1" applyAlignment="1"/>
    <xf numFmtId="166" fontId="22" fillId="13" borderId="26" xfId="0" applyNumberFormat="1" applyFont="1" applyFill="1" applyBorder="1" applyAlignment="1">
      <alignment horizontal="left"/>
    </xf>
    <xf numFmtId="0" fontId="4" fillId="13" borderId="33" xfId="0" applyFont="1" applyFill="1" applyBorder="1" applyAlignment="1">
      <alignment horizontal="center" wrapText="1"/>
    </xf>
    <xf numFmtId="0" fontId="4" fillId="13" borderId="26" xfId="0" applyFont="1" applyFill="1" applyBorder="1" applyAlignment="1">
      <alignment horizontal="center"/>
    </xf>
    <xf numFmtId="0" fontId="4" fillId="13" borderId="26" xfId="0" applyFont="1" applyFill="1" applyBorder="1" applyAlignment="1">
      <alignment horizontal="center" wrapText="1"/>
    </xf>
    <xf numFmtId="0" fontId="4" fillId="13" borderId="34" xfId="0" applyFont="1" applyFill="1" applyBorder="1" applyAlignment="1">
      <alignment horizontal="center"/>
    </xf>
    <xf numFmtId="0" fontId="0" fillId="13" borderId="32" xfId="0" applyFill="1" applyBorder="1"/>
    <xf numFmtId="0" fontId="13" fillId="13" borderId="0" xfId="0" applyFont="1" applyFill="1" applyBorder="1" applyAlignment="1"/>
    <xf numFmtId="0" fontId="6" fillId="13" borderId="0" xfId="0" applyFont="1" applyFill="1" applyBorder="1" applyAlignment="1"/>
    <xf numFmtId="0" fontId="22" fillId="13" borderId="32" xfId="0" applyFont="1" applyFill="1" applyBorder="1" applyAlignment="1"/>
    <xf numFmtId="0" fontId="22" fillId="13" borderId="0" xfId="0" applyFont="1" applyFill="1" applyBorder="1" applyAlignment="1"/>
    <xf numFmtId="166" fontId="22" fillId="13" borderId="0" xfId="0" applyNumberFormat="1" applyFont="1" applyFill="1" applyBorder="1" applyAlignment="1">
      <alignment horizontal="left"/>
    </xf>
    <xf numFmtId="0" fontId="4" fillId="13" borderId="32" xfId="0" applyFont="1" applyFill="1" applyBorder="1"/>
    <xf numFmtId="166" fontId="4" fillId="13" borderId="0" xfId="0" applyNumberFormat="1" applyFont="1" applyFill="1" applyBorder="1"/>
    <xf numFmtId="166" fontId="4" fillId="13" borderId="35" xfId="0" applyNumberFormat="1" applyFont="1" applyFill="1" applyBorder="1"/>
    <xf numFmtId="0" fontId="0" fillId="13" borderId="0" xfId="0" applyFill="1" applyBorder="1"/>
    <xf numFmtId="0" fontId="1" fillId="13" borderId="0" xfId="0" applyFont="1" applyFill="1" applyBorder="1"/>
    <xf numFmtId="0" fontId="6" fillId="13" borderId="32" xfId="0" applyFont="1" applyFill="1" applyBorder="1"/>
    <xf numFmtId="0" fontId="5" fillId="13" borderId="32" xfId="0" applyFont="1" applyFill="1" applyBorder="1"/>
    <xf numFmtId="0" fontId="5" fillId="13" borderId="0" xfId="0" applyFont="1" applyFill="1" applyBorder="1"/>
    <xf numFmtId="0" fontId="7" fillId="13" borderId="25" xfId="1" applyFill="1" applyBorder="1" applyAlignment="1" applyProtection="1"/>
    <xf numFmtId="0" fontId="11" fillId="13" borderId="32" xfId="0" applyFont="1" applyFill="1" applyBorder="1" applyAlignment="1"/>
    <xf numFmtId="0" fontId="11" fillId="13" borderId="0" xfId="0" applyFont="1" applyFill="1" applyBorder="1" applyAlignment="1"/>
    <xf numFmtId="166" fontId="11" fillId="13" borderId="0" xfId="0" applyNumberFormat="1" applyFont="1" applyFill="1" applyBorder="1" applyAlignment="1">
      <alignment horizontal="left"/>
    </xf>
    <xf numFmtId="0" fontId="22" fillId="13" borderId="32" xfId="0" applyFont="1" applyFill="1" applyBorder="1" applyAlignment="1">
      <alignment horizontal="left"/>
    </xf>
    <xf numFmtId="0" fontId="4" fillId="13" borderId="0" xfId="0" applyFont="1" applyFill="1" applyBorder="1"/>
    <xf numFmtId="0" fontId="11" fillId="13" borderId="21" xfId="0" applyFont="1" applyFill="1" applyBorder="1" applyAlignment="1"/>
    <xf numFmtId="0" fontId="4" fillId="13" borderId="22" xfId="0" applyFont="1" applyFill="1" applyBorder="1"/>
    <xf numFmtId="0" fontId="11" fillId="13" borderId="22" xfId="0" applyFont="1" applyFill="1" applyBorder="1" applyAlignment="1"/>
    <xf numFmtId="166" fontId="11" fillId="13" borderId="19" xfId="0" applyNumberFormat="1" applyFont="1" applyFill="1" applyBorder="1" applyAlignment="1">
      <alignment horizontal="left"/>
    </xf>
    <xf numFmtId="0" fontId="4" fillId="13" borderId="27" xfId="0" applyFont="1" applyFill="1" applyBorder="1"/>
    <xf numFmtId="20" fontId="4" fillId="13" borderId="25" xfId="0" applyNumberFormat="1" applyFont="1" applyFill="1" applyBorder="1"/>
    <xf numFmtId="20" fontId="4" fillId="13" borderId="28" xfId="0" applyNumberFormat="1" applyFont="1" applyFill="1" applyBorder="1"/>
    <xf numFmtId="0" fontId="3" fillId="13" borderId="0" xfId="0" applyFont="1" applyFill="1" applyBorder="1" applyAlignment="1">
      <alignment horizontal="center"/>
    </xf>
    <xf numFmtId="0" fontId="3" fillId="13" borderId="35" xfId="0" applyFont="1" applyFill="1" applyBorder="1" applyAlignment="1">
      <alignment horizontal="center"/>
    </xf>
    <xf numFmtId="0" fontId="1" fillId="13" borderId="35" xfId="0" applyFont="1" applyFill="1" applyBorder="1"/>
    <xf numFmtId="166" fontId="1" fillId="13" borderId="0" xfId="0" applyNumberFormat="1" applyFont="1" applyFill="1" applyBorder="1" applyAlignment="1">
      <alignment horizontal="center"/>
    </xf>
    <xf numFmtId="166" fontId="1" fillId="13" borderId="35" xfId="0" applyNumberFormat="1" applyFont="1" applyFill="1" applyBorder="1" applyAlignment="1">
      <alignment horizontal="center"/>
    </xf>
    <xf numFmtId="0" fontId="1" fillId="13" borderId="25" xfId="0" applyFont="1" applyFill="1" applyBorder="1"/>
    <xf numFmtId="0" fontId="1" fillId="13" borderId="28" xfId="0" applyFont="1" applyFill="1" applyBorder="1"/>
    <xf numFmtId="0" fontId="0" fillId="13" borderId="0" xfId="0" applyFill="1"/>
    <xf numFmtId="0" fontId="0" fillId="13" borderId="25" xfId="0" applyFill="1" applyBorder="1"/>
    <xf numFmtId="0" fontId="1" fillId="13" borderId="32" xfId="0" applyFont="1" applyFill="1" applyBorder="1"/>
    <xf numFmtId="0" fontId="1" fillId="13" borderId="27" xfId="0" applyFont="1" applyFill="1" applyBorder="1"/>
    <xf numFmtId="167" fontId="0" fillId="13" borderId="0" xfId="0" applyNumberFormat="1" applyFill="1"/>
    <xf numFmtId="0" fontId="3" fillId="13" borderId="0" xfId="0" applyFont="1" applyFill="1" applyBorder="1"/>
    <xf numFmtId="166" fontId="11" fillId="11" borderId="36" xfId="0" applyNumberFormat="1" applyFont="1" applyFill="1" applyBorder="1" applyAlignment="1" applyProtection="1">
      <alignment horizontal="center"/>
    </xf>
    <xf numFmtId="166" fontId="4" fillId="11" borderId="37" xfId="0" applyNumberFormat="1" applyFont="1" applyFill="1" applyBorder="1" applyAlignment="1" applyProtection="1">
      <alignment horizontal="center"/>
    </xf>
    <xf numFmtId="166" fontId="4" fillId="11" borderId="40" xfId="0" applyNumberFormat="1" applyFont="1" applyFill="1" applyBorder="1" applyAlignment="1" applyProtection="1">
      <alignment horizontal="center"/>
    </xf>
    <xf numFmtId="166" fontId="8" fillId="11" borderId="38" xfId="0" applyNumberFormat="1" applyFont="1" applyFill="1" applyBorder="1" applyAlignment="1" applyProtection="1">
      <alignment horizontal="center"/>
    </xf>
    <xf numFmtId="166" fontId="8" fillId="11" borderId="39" xfId="0" applyNumberFormat="1" applyFont="1" applyFill="1" applyBorder="1" applyAlignment="1" applyProtection="1">
      <alignment horizontal="center" vertical="center" wrapText="1"/>
    </xf>
    <xf numFmtId="166" fontId="11" fillId="11" borderId="1" xfId="0" applyNumberFormat="1" applyFont="1" applyFill="1" applyBorder="1" applyAlignment="1" applyProtection="1">
      <alignment horizontal="center"/>
    </xf>
    <xf numFmtId="166" fontId="4" fillId="11" borderId="1" xfId="0" applyNumberFormat="1" applyFont="1" applyFill="1" applyBorder="1" applyAlignment="1" applyProtection="1">
      <alignment horizontal="center"/>
    </xf>
    <xf numFmtId="166" fontId="4" fillId="11" borderId="24" xfId="0" applyNumberFormat="1" applyFont="1" applyFill="1" applyBorder="1" applyAlignment="1" applyProtection="1">
      <alignment horizontal="center"/>
    </xf>
    <xf numFmtId="166" fontId="8" fillId="11" borderId="23" xfId="0" applyNumberFormat="1" applyFont="1" applyFill="1" applyBorder="1" applyAlignment="1" applyProtection="1">
      <alignment horizontal="center"/>
    </xf>
    <xf numFmtId="166" fontId="8" fillId="11" borderId="1" xfId="0" applyNumberFormat="1" applyFont="1" applyFill="1" applyBorder="1" applyAlignment="1" applyProtection="1">
      <alignment horizontal="center" vertical="center" wrapText="1"/>
    </xf>
    <xf numFmtId="166" fontId="1" fillId="14" borderId="1" xfId="0" applyNumberFormat="1" applyFont="1" applyFill="1" applyBorder="1" applyAlignment="1" applyProtection="1">
      <alignment horizontal="center"/>
    </xf>
    <xf numFmtId="166" fontId="1" fillId="14" borderId="21" xfId="0" applyNumberFormat="1" applyFont="1" applyFill="1" applyBorder="1" applyAlignment="1" applyProtection="1">
      <alignment horizontal="center"/>
    </xf>
    <xf numFmtId="166" fontId="1" fillId="14" borderId="24" xfId="0" applyNumberFormat="1" applyFont="1" applyFill="1" applyBorder="1" applyAlignment="1" applyProtection="1">
      <alignment horizontal="center"/>
    </xf>
    <xf numFmtId="166" fontId="1" fillId="14" borderId="30" xfId="0" applyNumberFormat="1" applyFont="1" applyFill="1" applyBorder="1" applyAlignment="1" applyProtection="1">
      <alignment horizontal="center"/>
    </xf>
    <xf numFmtId="166" fontId="1" fillId="14" borderId="19" xfId="0" applyNumberFormat="1" applyFont="1" applyFill="1" applyBorder="1" applyAlignment="1" applyProtection="1">
      <alignment horizontal="center"/>
    </xf>
    <xf numFmtId="169" fontId="1" fillId="14" borderId="1" xfId="0" applyNumberFormat="1" applyFont="1" applyFill="1" applyBorder="1" applyAlignment="1" applyProtection="1">
      <alignment horizontal="center"/>
    </xf>
    <xf numFmtId="46" fontId="1" fillId="14" borderId="1" xfId="0" applyNumberFormat="1" applyFont="1" applyFill="1" applyBorder="1" applyAlignment="1" applyProtection="1">
      <alignment horizontal="center"/>
    </xf>
    <xf numFmtId="46" fontId="1" fillId="14" borderId="21" xfId="0" applyNumberFormat="1" applyFont="1" applyFill="1" applyBorder="1" applyAlignment="1" applyProtection="1">
      <alignment horizontal="center"/>
    </xf>
    <xf numFmtId="0" fontId="5" fillId="7" borderId="2" xfId="0" applyFont="1" applyFill="1" applyBorder="1" applyAlignment="1" applyProtection="1">
      <alignment horizontal="left"/>
      <protection locked="0"/>
    </xf>
    <xf numFmtId="0" fontId="5" fillId="7" borderId="29" xfId="0" applyFont="1" applyFill="1" applyBorder="1" applyAlignment="1" applyProtection="1">
      <alignment horizontal="left"/>
      <protection locked="0"/>
    </xf>
    <xf numFmtId="0" fontId="5" fillId="7" borderId="6" xfId="0" applyFont="1" applyFill="1" applyBorder="1" applyAlignment="1" applyProtection="1">
      <alignment horizontal="left"/>
      <protection locked="0"/>
    </xf>
    <xf numFmtId="0" fontId="5" fillId="7" borderId="7" xfId="0" applyFont="1" applyFill="1" applyBorder="1" applyAlignment="1" applyProtection="1">
      <alignment horizontal="left"/>
      <protection locked="0"/>
    </xf>
    <xf numFmtId="164" fontId="0" fillId="2" borderId="21" xfId="0" applyNumberFormat="1" applyFill="1" applyBorder="1" applyAlignment="1">
      <alignment horizontal="center" wrapText="1"/>
    </xf>
    <xf numFmtId="0" fontId="0" fillId="2" borderId="19" xfId="0" applyFill="1" applyBorder="1" applyAlignment="1">
      <alignment horizontal="center"/>
    </xf>
    <xf numFmtId="14" fontId="4" fillId="0" borderId="27" xfId="0" applyNumberFormat="1" applyFont="1" applyBorder="1" applyAlignment="1">
      <alignment horizontal="center"/>
    </xf>
    <xf numFmtId="14" fontId="4" fillId="0" borderId="28" xfId="0" applyNumberFormat="1" applyFont="1" applyBorder="1" applyAlignment="1">
      <alignment horizontal="center"/>
    </xf>
    <xf numFmtId="0" fontId="3" fillId="0" borderId="21" xfId="0" applyFont="1" applyBorder="1" applyAlignment="1">
      <alignment horizontal="center"/>
    </xf>
    <xf numFmtId="0" fontId="3" fillId="0" borderId="19" xfId="0" applyFont="1" applyBorder="1" applyAlignment="1">
      <alignment horizontal="center"/>
    </xf>
    <xf numFmtId="0" fontId="0" fillId="7" borderId="29" xfId="0" applyFill="1" applyBorder="1" applyAlignment="1" applyProtection="1">
      <alignment horizontal="left"/>
      <protection locked="0"/>
    </xf>
    <xf numFmtId="164" fontId="0" fillId="2" borderId="21" xfId="0" applyNumberFormat="1" applyFill="1" applyBorder="1" applyAlignment="1">
      <alignment horizontal="center"/>
    </xf>
    <xf numFmtId="14" fontId="4" fillId="0" borderId="21" xfId="0" applyNumberFormat="1" applyFont="1" applyBorder="1" applyAlignment="1">
      <alignment horizontal="center"/>
    </xf>
    <xf numFmtId="14" fontId="4" fillId="0" borderId="19" xfId="0" applyNumberFormat="1" applyFont="1" applyBorder="1" applyAlignment="1">
      <alignment horizontal="center"/>
    </xf>
    <xf numFmtId="0" fontId="0" fillId="0" borderId="19" xfId="0" applyBorder="1" applyAlignment="1">
      <alignment horizontal="center"/>
    </xf>
    <xf numFmtId="14" fontId="4" fillId="2" borderId="27" xfId="0" applyNumberFormat="1" applyFont="1" applyFill="1" applyBorder="1" applyAlignment="1">
      <alignment horizontal="center"/>
    </xf>
    <xf numFmtId="14" fontId="4" fillId="2" borderId="28" xfId="0" applyNumberFormat="1" applyFont="1" applyFill="1" applyBorder="1" applyAlignment="1">
      <alignment horizontal="center"/>
    </xf>
    <xf numFmtId="14" fontId="4" fillId="2" borderId="19" xfId="0" applyNumberFormat="1" applyFont="1" applyFill="1" applyBorder="1" applyAlignment="1">
      <alignment horizontal="center"/>
    </xf>
    <xf numFmtId="0" fontId="4" fillId="0" borderId="28" xfId="0" applyFont="1" applyBorder="1" applyAlignment="1">
      <alignment horizontal="center"/>
    </xf>
    <xf numFmtId="0" fontId="3" fillId="2" borderId="21" xfId="0" applyFont="1" applyFill="1" applyBorder="1" applyAlignment="1">
      <alignment horizontal="center"/>
    </xf>
    <xf numFmtId="0" fontId="3" fillId="2" borderId="19" xfId="0" applyFont="1" applyFill="1" applyBorder="1" applyAlignment="1">
      <alignment horizontal="center"/>
    </xf>
    <xf numFmtId="167" fontId="4" fillId="7" borderId="21" xfId="0" applyNumberFormat="1" applyFont="1" applyFill="1" applyBorder="1" applyAlignment="1" applyProtection="1">
      <alignment horizontal="center"/>
      <protection locked="0"/>
    </xf>
    <xf numFmtId="167" fontId="4" fillId="7" borderId="19" xfId="0" applyNumberFormat="1" applyFont="1" applyFill="1" applyBorder="1" applyAlignment="1" applyProtection="1">
      <alignment horizontal="center"/>
      <protection locked="0"/>
    </xf>
    <xf numFmtId="0" fontId="0" fillId="0" borderId="2" xfId="0" applyBorder="1" applyAlignment="1"/>
    <xf numFmtId="0" fontId="0" fillId="0" borderId="29" xfId="0" applyBorder="1" applyAlignment="1"/>
    <xf numFmtId="0" fontId="0" fillId="0" borderId="3" xfId="0" applyBorder="1" applyAlignment="1"/>
    <xf numFmtId="164" fontId="0" fillId="0" borderId="21" xfId="0" applyNumberFormat="1" applyBorder="1" applyAlignment="1" applyProtection="1">
      <alignment horizontal="center" wrapText="1"/>
      <protection locked="0"/>
    </xf>
    <xf numFmtId="0" fontId="0" fillId="0" borderId="19" xfId="0" applyBorder="1" applyAlignment="1" applyProtection="1">
      <alignment horizontal="center"/>
      <protection locked="0"/>
    </xf>
    <xf numFmtId="164" fontId="0" fillId="2" borderId="21" xfId="0" applyNumberFormat="1" applyFill="1" applyBorder="1" applyAlignment="1" applyProtection="1">
      <alignment horizontal="center" wrapText="1"/>
      <protection locked="0"/>
    </xf>
    <xf numFmtId="0" fontId="0" fillId="2" borderId="19" xfId="0" applyFill="1" applyBorder="1" applyAlignment="1" applyProtection="1">
      <alignment horizontal="center"/>
      <protection locked="0"/>
    </xf>
    <xf numFmtId="164" fontId="0" fillId="0" borderId="19" xfId="0" applyNumberFormat="1" applyBorder="1" applyAlignment="1" applyProtection="1">
      <alignment horizontal="center"/>
      <protection locked="0"/>
    </xf>
    <xf numFmtId="164" fontId="0" fillId="2" borderId="19" xfId="0" applyNumberFormat="1" applyFill="1" applyBorder="1" applyAlignment="1" applyProtection="1">
      <alignment horizontal="center"/>
      <protection locked="0"/>
    </xf>
    <xf numFmtId="167" fontId="4" fillId="0" borderId="29" xfId="0" applyNumberFormat="1" applyFont="1" applyBorder="1" applyAlignment="1">
      <alignment horizontal="left"/>
    </xf>
    <xf numFmtId="14" fontId="4" fillId="0" borderId="18" xfId="0" applyNumberFormat="1" applyFont="1" applyBorder="1" applyAlignment="1">
      <alignment horizontal="left"/>
    </xf>
    <xf numFmtId="0" fontId="4" fillId="0" borderId="19" xfId="0" applyFont="1" applyBorder="1" applyAlignment="1">
      <alignment horizontal="center"/>
    </xf>
    <xf numFmtId="164" fontId="0" fillId="13" borderId="26" xfId="0" applyNumberFormat="1" applyFill="1" applyBorder="1" applyAlignment="1">
      <alignment horizontal="center"/>
    </xf>
    <xf numFmtId="0" fontId="0" fillId="13" borderId="26" xfId="0" applyFill="1" applyBorder="1" applyAlignment="1">
      <alignment horizontal="center"/>
    </xf>
    <xf numFmtId="0" fontId="3" fillId="0" borderId="21" xfId="0" applyFont="1" applyBorder="1" applyAlignment="1" applyProtection="1">
      <alignment horizontal="center"/>
    </xf>
    <xf numFmtId="0" fontId="3" fillId="0" borderId="19" xfId="0" applyFont="1" applyBorder="1" applyAlignment="1" applyProtection="1">
      <alignment horizontal="center"/>
    </xf>
    <xf numFmtId="167" fontId="4" fillId="0" borderId="21" xfId="0" applyNumberFormat="1" applyFont="1" applyFill="1" applyBorder="1" applyAlignment="1" applyProtection="1">
      <alignment horizontal="center"/>
    </xf>
    <xf numFmtId="0" fontId="0" fillId="0" borderId="19" xfId="0" applyBorder="1" applyProtection="1"/>
    <xf numFmtId="14" fontId="4" fillId="0" borderId="21" xfId="0" applyNumberFormat="1" applyFont="1" applyBorder="1" applyAlignment="1" applyProtection="1">
      <alignment horizontal="center"/>
    </xf>
    <xf numFmtId="0" fontId="4" fillId="0" borderId="19" xfId="0" applyFont="1" applyBorder="1" applyAlignment="1" applyProtection="1">
      <alignment horizontal="center"/>
    </xf>
    <xf numFmtId="0" fontId="4" fillId="0" borderId="21" xfId="0" applyFont="1" applyBorder="1" applyAlignment="1" applyProtection="1">
      <alignment horizontal="center" wrapText="1"/>
    </xf>
    <xf numFmtId="0" fontId="4" fillId="0" borderId="22" xfId="0" applyFont="1" applyBorder="1" applyAlignment="1" applyProtection="1">
      <alignment horizontal="center" wrapText="1"/>
    </xf>
    <xf numFmtId="0" fontId="0" fillId="0" borderId="19" xfId="0" applyBorder="1" applyAlignment="1" applyProtection="1">
      <alignment horizontal="center"/>
    </xf>
    <xf numFmtId="0" fontId="3" fillId="2" borderId="21" xfId="0" applyFont="1" applyFill="1" applyBorder="1" applyAlignment="1" applyProtection="1">
      <alignment horizontal="center"/>
    </xf>
    <xf numFmtId="0" fontId="3" fillId="2" borderId="19" xfId="0" applyFont="1" applyFill="1" applyBorder="1" applyAlignment="1" applyProtection="1">
      <alignment horizontal="center"/>
    </xf>
    <xf numFmtId="0" fontId="0" fillId="0" borderId="2" xfId="0" applyBorder="1" applyAlignment="1" applyProtection="1"/>
    <xf numFmtId="0" fontId="0" fillId="0" borderId="29" xfId="0" applyBorder="1" applyAlignment="1" applyProtection="1"/>
    <xf numFmtId="0" fontId="0" fillId="0" borderId="3" xfId="0" applyBorder="1" applyAlignment="1" applyProtection="1"/>
    <xf numFmtId="167" fontId="4" fillId="0" borderId="29" xfId="0" applyNumberFormat="1" applyFont="1" applyBorder="1" applyAlignment="1" applyProtection="1">
      <alignment horizontal="left"/>
    </xf>
    <xf numFmtId="0" fontId="5" fillId="0" borderId="2" xfId="0" applyFont="1" applyFill="1" applyBorder="1" applyAlignment="1" applyProtection="1">
      <alignment horizontal="left"/>
    </xf>
    <xf numFmtId="0" fontId="0" fillId="0" borderId="29" xfId="0" applyFill="1" applyBorder="1" applyAlignment="1" applyProtection="1">
      <alignment horizontal="left"/>
    </xf>
    <xf numFmtId="0" fontId="5" fillId="0" borderId="29" xfId="0" applyFont="1" applyFill="1" applyBorder="1" applyAlignment="1" applyProtection="1">
      <alignment horizontal="left"/>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14" fontId="4" fillId="0" borderId="18" xfId="0" applyNumberFormat="1" applyFont="1" applyBorder="1" applyAlignment="1" applyProtection="1">
      <alignment horizontal="left"/>
    </xf>
    <xf numFmtId="0" fontId="11" fillId="4" borderId="21" xfId="0" applyFont="1" applyFill="1" applyBorder="1" applyAlignment="1" applyProtection="1">
      <alignment horizontal="center"/>
    </xf>
    <xf numFmtId="0" fontId="11" fillId="4" borderId="19" xfId="0" applyFont="1" applyFill="1" applyBorder="1" applyAlignment="1" applyProtection="1">
      <alignment horizontal="center"/>
    </xf>
    <xf numFmtId="0" fontId="3" fillId="0" borderId="0" xfId="0" applyFont="1" applyAlignment="1" applyProtection="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29" xfId="0" applyBorder="1" applyAlignment="1">
      <alignment horizontal="center"/>
    </xf>
    <xf numFmtId="0" fontId="0" fillId="0" borderId="2" xfId="0" applyBorder="1" applyAlignment="1">
      <alignment horizontal="left" wrapText="1"/>
    </xf>
    <xf numFmtId="0" fontId="0" fillId="0" borderId="29" xfId="0" applyBorder="1" applyAlignment="1">
      <alignment horizontal="left" wrapText="1"/>
    </xf>
    <xf numFmtId="0" fontId="0" fillId="0" borderId="3" xfId="0" applyBorder="1" applyAlignment="1">
      <alignment horizontal="left" wrapText="1"/>
    </xf>
    <xf numFmtId="0" fontId="0" fillId="0" borderId="16" xfId="0" applyBorder="1" applyAlignment="1">
      <alignment horizontal="center"/>
    </xf>
    <xf numFmtId="0" fontId="0" fillId="0" borderId="0" xfId="0" applyBorder="1" applyAlignment="1">
      <alignment horizontal="center"/>
    </xf>
    <xf numFmtId="167" fontId="0" fillId="8" borderId="21" xfId="0" applyNumberFormat="1" applyFill="1" applyBorder="1" applyAlignment="1" applyProtection="1">
      <alignment horizontal="center"/>
      <protection locked="0"/>
    </xf>
    <xf numFmtId="167" fontId="0" fillId="8" borderId="22" xfId="0" applyNumberFormat="1" applyFill="1" applyBorder="1" applyAlignment="1" applyProtection="1">
      <alignment horizontal="center"/>
      <protection locked="0"/>
    </xf>
    <xf numFmtId="0" fontId="0" fillId="0" borderId="2" xfId="0" applyBorder="1" applyAlignment="1">
      <alignment horizontal="left"/>
    </xf>
    <xf numFmtId="0" fontId="0" fillId="0" borderId="29" xfId="0" applyBorder="1" applyAlignment="1">
      <alignment horizontal="left"/>
    </xf>
    <xf numFmtId="0" fontId="0" fillId="0" borderId="3" xfId="0" applyBorder="1" applyAlignment="1">
      <alignment horizontal="left"/>
    </xf>
    <xf numFmtId="0" fontId="0" fillId="0" borderId="17" xfId="0" applyBorder="1" applyAlignment="1">
      <alignment horizontal="center"/>
    </xf>
    <xf numFmtId="0" fontId="4" fillId="13" borderId="32" xfId="0" applyFont="1" applyFill="1" applyBorder="1" applyAlignment="1">
      <alignment vertical="center"/>
    </xf>
    <xf numFmtId="166" fontId="4" fillId="13" borderId="0" xfId="0" applyNumberFormat="1" applyFont="1" applyFill="1" applyBorder="1" applyAlignment="1">
      <alignment vertical="center"/>
    </xf>
    <xf numFmtId="166" fontId="4" fillId="13" borderId="35" xfId="0" applyNumberFormat="1" applyFont="1" applyFill="1" applyBorder="1" applyAlignment="1">
      <alignment vertical="center"/>
    </xf>
    <xf numFmtId="0" fontId="23" fillId="15" borderId="33" xfId="0" applyFont="1" applyFill="1" applyBorder="1" applyAlignment="1">
      <alignment horizontal="center"/>
    </xf>
    <xf numFmtId="0" fontId="23" fillId="15" borderId="34" xfId="0" applyFont="1" applyFill="1" applyBorder="1" applyAlignment="1">
      <alignment horizontal="center"/>
    </xf>
    <xf numFmtId="0" fontId="24" fillId="15" borderId="27" xfId="0" applyFont="1" applyFill="1" applyBorder="1" applyAlignment="1">
      <alignment horizontal="center"/>
    </xf>
    <xf numFmtId="0" fontId="24" fillId="15" borderId="28" xfId="0" applyFont="1" applyFill="1" applyBorder="1" applyAlignment="1">
      <alignment horizontal="center"/>
    </xf>
  </cellXfs>
  <cellStyles count="3">
    <cellStyle name="Hyperlink" xfId="1" builtinId="8"/>
    <cellStyle name="Normal" xfId="0" builtinId="0"/>
    <cellStyle name="Percent" xfId="2" builtinId="5"/>
  </cellStyles>
  <dxfs count="1">
    <dxf>
      <font>
        <condense val="0"/>
        <extend val="0"/>
        <color indexed="34"/>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7</xdr:col>
      <xdr:colOff>333375</xdr:colOff>
      <xdr:row>0</xdr:row>
      <xdr:rowOff>558800</xdr:rowOff>
    </xdr:to>
    <xdr:pic>
      <xdr:nvPicPr>
        <xdr:cNvPr id="1142" name="Picture 102" descr="G-Logo Primary with Text V3"/>
        <xdr:cNvPicPr>
          <a:picLocks noChangeAspect="1" noChangeArrowheads="1"/>
        </xdr:cNvPicPr>
      </xdr:nvPicPr>
      <xdr:blipFill>
        <a:blip xmlns:r="http://schemas.openxmlformats.org/officeDocument/2006/relationships" r:embed="rId1" cstate="print"/>
        <a:srcRect/>
        <a:stretch>
          <a:fillRect/>
        </a:stretch>
      </xdr:blipFill>
      <xdr:spPr bwMode="auto">
        <a:xfrm>
          <a:off x="133350" y="133350"/>
          <a:ext cx="4410075" cy="425450"/>
        </a:xfrm>
        <a:prstGeom prst="rect">
          <a:avLst/>
        </a:prstGeom>
        <a:noFill/>
        <a:ln w="31750">
          <a:solidFill>
            <a:schemeClr val="bg1"/>
          </a:solidFill>
          <a:miter lim="800000"/>
          <a:headEnd/>
          <a:tailEnd/>
        </a:ln>
        <a:effectLst>
          <a:outerShdw blurRad="50800" dist="50800" dir="5400000" sx="28000" sy="28000" algn="ctr" rotWithShape="0">
            <a:srgbClr val="000000">
              <a:alpha val="43137"/>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98"/>
  <sheetViews>
    <sheetView showGridLines="0" showRowColHeaders="0" tabSelected="1" zoomScaleNormal="100" workbookViewId="0">
      <selection activeCell="B8" sqref="B8:C8"/>
    </sheetView>
  </sheetViews>
  <sheetFormatPr defaultColWidth="0" defaultRowHeight="12.75" zeroHeight="1"/>
  <cols>
    <col min="1" max="1" width="14.140625" style="196" customWidth="1"/>
    <col min="2" max="2" width="8" style="196" customWidth="1"/>
    <col min="3" max="3" width="9" style="196" customWidth="1"/>
    <col min="4" max="15" width="8" style="196" customWidth="1"/>
    <col min="16" max="16" width="14.7109375" style="196" customWidth="1"/>
    <col min="17" max="19" width="9.28515625" style="196" customWidth="1"/>
  </cols>
  <sheetData>
    <row r="1" spans="1:23" ht="47.25" customHeight="1">
      <c r="A1" s="152"/>
      <c r="B1" s="153"/>
      <c r="C1" s="153"/>
      <c r="D1" s="153"/>
      <c r="E1" s="153"/>
      <c r="F1" s="153"/>
      <c r="G1" s="153"/>
      <c r="H1" s="154"/>
      <c r="I1" s="154"/>
      <c r="J1" s="154"/>
      <c r="K1" s="154"/>
      <c r="L1" s="155" t="s">
        <v>56</v>
      </c>
      <c r="M1" s="156"/>
      <c r="N1" s="156"/>
      <c r="O1" s="157">
        <f>P15+P29</f>
        <v>0</v>
      </c>
      <c r="P1" s="158" t="s">
        <v>72</v>
      </c>
      <c r="Q1" s="159" t="s">
        <v>68</v>
      </c>
      <c r="R1" s="160" t="s">
        <v>69</v>
      </c>
      <c r="S1" s="161" t="s">
        <v>62</v>
      </c>
    </row>
    <row r="2" spans="1:23" ht="18">
      <c r="A2" s="162"/>
      <c r="B2" s="163"/>
      <c r="C2" s="163"/>
      <c r="D2" s="163"/>
      <c r="E2" s="163"/>
      <c r="F2" s="163"/>
      <c r="G2" s="163"/>
      <c r="H2" s="164"/>
      <c r="I2" s="164"/>
      <c r="J2" s="164"/>
      <c r="K2" s="164"/>
      <c r="L2" s="165" t="s">
        <v>27</v>
      </c>
      <c r="M2" s="166"/>
      <c r="N2" s="166"/>
      <c r="O2" s="167">
        <f>P16+P30</f>
        <v>0</v>
      </c>
      <c r="P2" s="168" t="str">
        <f>'Split Position Time Record'!I2</f>
        <v>GHT-OP</v>
      </c>
      <c r="Q2" s="169" t="e">
        <f>'Split Position Time Record'!Q2</f>
        <v>#DIV/0!</v>
      </c>
      <c r="R2" s="169" t="e">
        <f>'Split Position Time Record'!R2</f>
        <v>#DIV/0!</v>
      </c>
      <c r="S2" s="170">
        <f>'Split Position Time Record'!T2</f>
        <v>0</v>
      </c>
    </row>
    <row r="3" spans="1:23" s="94" customFormat="1" ht="18.75" customHeight="1" thickBot="1">
      <c r="A3" s="162"/>
      <c r="B3" s="171"/>
      <c r="C3" s="171"/>
      <c r="D3" s="171"/>
      <c r="E3" s="171"/>
      <c r="F3" s="171"/>
      <c r="G3" s="171"/>
      <c r="H3" s="172"/>
      <c r="I3" s="172"/>
      <c r="J3" s="172"/>
      <c r="K3" s="172"/>
      <c r="L3" s="165" t="s">
        <v>26</v>
      </c>
      <c r="M3" s="166"/>
      <c r="N3" s="166"/>
      <c r="O3" s="167">
        <f>P14+P28</f>
        <v>0</v>
      </c>
      <c r="P3" s="168" t="str">
        <f>'Split Position Time Record'!I3</f>
        <v>GHT-VR</v>
      </c>
      <c r="Q3" s="169">
        <f>'Split Position Time Record'!Q3</f>
        <v>0</v>
      </c>
      <c r="R3" s="169">
        <f>'Split Position Time Record'!R3</f>
        <v>0</v>
      </c>
      <c r="S3" s="170">
        <f>'Split Position Time Record'!T3</f>
        <v>0</v>
      </c>
      <c r="W3" s="95"/>
    </row>
    <row r="4" spans="1:23" s="94" customFormat="1" ht="18.75" thickBot="1">
      <c r="A4" s="173" t="s">
        <v>0</v>
      </c>
      <c r="B4" s="220" t="s">
        <v>86</v>
      </c>
      <c r="C4" s="221"/>
      <c r="D4" s="221"/>
      <c r="E4" s="222"/>
      <c r="F4" s="222"/>
      <c r="G4" s="223"/>
      <c r="H4" s="175"/>
      <c r="I4" s="175"/>
      <c r="J4" s="11" t="s">
        <v>12</v>
      </c>
      <c r="K4" s="110"/>
      <c r="L4" s="177" t="s">
        <v>57</v>
      </c>
      <c r="M4" s="178"/>
      <c r="N4" s="178"/>
      <c r="O4" s="179">
        <f>SUM(O1:O3)</f>
        <v>0</v>
      </c>
      <c r="P4" s="168" t="str">
        <f>'Split Position Time Record'!I4</f>
        <v>GHT-FA</v>
      </c>
      <c r="Q4" s="169" t="e">
        <f>'Split Position Time Record'!Q4</f>
        <v>#DIV/0!</v>
      </c>
      <c r="R4" s="169" t="e">
        <f>'Split Position Time Record'!R4</f>
        <v>#DIV/0!</v>
      </c>
      <c r="S4" s="170">
        <f>'Split Position Time Record'!T4</f>
        <v>0</v>
      </c>
    </row>
    <row r="5" spans="1:23" s="94" customFormat="1" ht="18.75" thickBot="1">
      <c r="A5" s="173" t="s">
        <v>11</v>
      </c>
      <c r="B5" s="220" t="s">
        <v>87</v>
      </c>
      <c r="C5" s="230"/>
      <c r="D5" s="230"/>
      <c r="E5" s="16"/>
      <c r="F5" s="17" t="s">
        <v>20</v>
      </c>
      <c r="G5" s="18"/>
      <c r="H5" s="19"/>
      <c r="I5" s="175"/>
      <c r="J5" s="11" t="s">
        <v>13</v>
      </c>
      <c r="K5" s="110"/>
      <c r="L5" s="180" t="s">
        <v>63</v>
      </c>
      <c r="M5" s="181"/>
      <c r="N5" s="166"/>
      <c r="O5" s="167">
        <f>P17+P31</f>
        <v>0</v>
      </c>
      <c r="P5" s="168" t="str">
        <f>'Split Position Time Record'!I5</f>
        <v>WFD-NS</v>
      </c>
      <c r="Q5" s="169" t="e">
        <f>'Split Position Time Record'!Q5</f>
        <v>#DIV/0!</v>
      </c>
      <c r="R5" s="169" t="e">
        <f>'Split Position Time Record'!R5</f>
        <v>#DIV/0!</v>
      </c>
      <c r="S5" s="170">
        <f>'Split Position Time Record'!T5</f>
        <v>0</v>
      </c>
    </row>
    <row r="6" spans="1:23" s="94" customFormat="1" ht="18.75" thickBot="1">
      <c r="A6" s="174"/>
      <c r="B6" s="171"/>
      <c r="C6" s="171"/>
      <c r="D6" s="171"/>
      <c r="E6" s="22" t="s">
        <v>21</v>
      </c>
      <c r="F6" s="252">
        <f>B8</f>
        <v>0</v>
      </c>
      <c r="G6" s="252"/>
      <c r="H6" s="12"/>
      <c r="I6" s="175"/>
      <c r="J6" s="175"/>
      <c r="K6" s="175"/>
      <c r="L6" s="165"/>
      <c r="M6" s="181"/>
      <c r="N6" s="166"/>
      <c r="O6" s="167"/>
      <c r="P6" s="168" t="str">
        <f>'Split Position Time Record'!I6</f>
        <v>WFD-MH</v>
      </c>
      <c r="Q6" s="169" t="e">
        <f>'Split Position Time Record'!Q6</f>
        <v>#DIV/0!</v>
      </c>
      <c r="R6" s="169" t="e">
        <f>'Split Position Time Record'!R6</f>
        <v>#DIV/0!</v>
      </c>
      <c r="S6" s="170">
        <f>'Split Position Time Record'!T6</f>
        <v>0</v>
      </c>
    </row>
    <row r="7" spans="1:23" s="94" customFormat="1" ht="18.75" thickBot="1">
      <c r="A7" s="87" t="s">
        <v>85</v>
      </c>
      <c r="B7" s="88"/>
      <c r="C7" s="89"/>
      <c r="D7" s="175"/>
      <c r="E7" s="21" t="s">
        <v>22</v>
      </c>
      <c r="F7" s="253">
        <f>N22</f>
        <v>13</v>
      </c>
      <c r="G7" s="253"/>
      <c r="H7" s="20"/>
      <c r="I7" s="171"/>
      <c r="J7" s="176"/>
      <c r="K7" s="176"/>
      <c r="L7" s="182" t="s">
        <v>28</v>
      </c>
      <c r="M7" s="183"/>
      <c r="N7" s="184"/>
      <c r="O7" s="185">
        <f>O5+O4+O6</f>
        <v>0</v>
      </c>
      <c r="P7" s="168" t="str">
        <f>'Split Position Time Record'!I7</f>
        <v>WFD-YO</v>
      </c>
      <c r="Q7" s="169" t="e">
        <f>'Split Position Time Record'!Q7</f>
        <v>#DIV/0!</v>
      </c>
      <c r="R7" s="169" t="e">
        <f>'Split Position Time Record'!R7</f>
        <v>#DIV/0!</v>
      </c>
      <c r="S7" s="170">
        <f>'Split Position Time Record'!T7</f>
        <v>0</v>
      </c>
    </row>
    <row r="8" spans="1:23" ht="27.75" customHeight="1">
      <c r="A8" s="5"/>
      <c r="B8" s="241"/>
      <c r="C8" s="242"/>
      <c r="D8" s="232">
        <f>B8+1</f>
        <v>1</v>
      </c>
      <c r="E8" s="238"/>
      <c r="F8" s="235">
        <f>D8+1</f>
        <v>2</v>
      </c>
      <c r="G8" s="236"/>
      <c r="H8" s="235">
        <f>F8+1</f>
        <v>3</v>
      </c>
      <c r="I8" s="237"/>
      <c r="J8" s="232">
        <f>H8+1</f>
        <v>4</v>
      </c>
      <c r="K8" s="233"/>
      <c r="L8" s="226">
        <f>J8+1</f>
        <v>5</v>
      </c>
      <c r="M8" s="227"/>
      <c r="N8" s="226">
        <f>L8+1</f>
        <v>6</v>
      </c>
      <c r="O8" s="227"/>
      <c r="P8" s="295" t="str">
        <f>'Split Position Time Record'!I8</f>
        <v>WFD-NP</v>
      </c>
      <c r="Q8" s="296" t="e">
        <f>'Split Position Time Record'!Q8</f>
        <v>#DIV/0!</v>
      </c>
      <c r="R8" s="296" t="e">
        <f>'Split Position Time Record'!R8</f>
        <v>#DIV/0!</v>
      </c>
      <c r="S8" s="297">
        <f>'Split Position Time Record'!T8</f>
        <v>0</v>
      </c>
    </row>
    <row r="9" spans="1:23" s="1" customFormat="1" ht="15.75">
      <c r="A9" s="3"/>
      <c r="B9" s="228" t="s">
        <v>6</v>
      </c>
      <c r="C9" s="234"/>
      <c r="D9" s="228" t="s">
        <v>7</v>
      </c>
      <c r="E9" s="229"/>
      <c r="F9" s="239" t="s">
        <v>8</v>
      </c>
      <c r="G9" s="240"/>
      <c r="H9" s="239" t="s">
        <v>9</v>
      </c>
      <c r="I9" s="240"/>
      <c r="J9" s="228" t="s">
        <v>3</v>
      </c>
      <c r="K9" s="229"/>
      <c r="L9" s="228" t="s">
        <v>4</v>
      </c>
      <c r="M9" s="229"/>
      <c r="N9" s="228" t="s">
        <v>5</v>
      </c>
      <c r="O9" s="229"/>
      <c r="P9" s="186" t="s">
        <v>64</v>
      </c>
      <c r="Q9" s="187" t="e">
        <f>SUM(Q2:Q6)</f>
        <v>#DIV/0!</v>
      </c>
      <c r="R9" s="187" t="e">
        <f>SUM(R2:R6)</f>
        <v>#DIV/0!</v>
      </c>
      <c r="S9" s="188">
        <f>SUM(S2:S6)</f>
        <v>0</v>
      </c>
    </row>
    <row r="10" spans="1:23">
      <c r="A10" s="24" t="s">
        <v>24</v>
      </c>
      <c r="B10" s="8"/>
      <c r="C10" s="8"/>
      <c r="D10" s="8"/>
      <c r="E10" s="8"/>
      <c r="F10" s="9"/>
      <c r="G10" s="9"/>
      <c r="H10" s="9"/>
      <c r="I10" s="9"/>
      <c r="J10" s="8"/>
      <c r="K10" s="8"/>
      <c r="L10" s="8"/>
      <c r="M10" s="8"/>
      <c r="N10" s="8"/>
      <c r="O10" s="8"/>
      <c r="P10" s="172"/>
      <c r="Q10" s="172"/>
      <c r="R10" s="172"/>
      <c r="S10" s="191"/>
    </row>
    <row r="11" spans="1:23">
      <c r="A11" s="24" t="s">
        <v>24</v>
      </c>
      <c r="B11" s="8"/>
      <c r="C11" s="8"/>
      <c r="D11" s="8"/>
      <c r="E11" s="8"/>
      <c r="F11" s="9"/>
      <c r="G11" s="9"/>
      <c r="H11" s="9"/>
      <c r="I11" s="9"/>
      <c r="J11" s="8"/>
      <c r="K11" s="8"/>
      <c r="L11" s="8"/>
      <c r="M11" s="8"/>
      <c r="N11" s="8"/>
      <c r="O11" s="8"/>
      <c r="P11" s="172" t="s">
        <v>10</v>
      </c>
      <c r="Q11" s="172"/>
      <c r="R11" s="172"/>
      <c r="S11" s="191"/>
    </row>
    <row r="12" spans="1:23">
      <c r="A12" s="24" t="s">
        <v>24</v>
      </c>
      <c r="B12" s="8"/>
      <c r="C12" s="8"/>
      <c r="D12" s="8"/>
      <c r="E12" s="8"/>
      <c r="F12" s="9"/>
      <c r="G12" s="9"/>
      <c r="H12" s="9"/>
      <c r="I12" s="9"/>
      <c r="J12" s="8"/>
      <c r="K12" s="8"/>
      <c r="L12" s="8"/>
      <c r="M12" s="8"/>
      <c r="N12" s="8"/>
      <c r="O12" s="8"/>
      <c r="P12" s="172"/>
      <c r="Q12" s="172"/>
      <c r="R12" s="172"/>
      <c r="S12" s="191"/>
    </row>
    <row r="13" spans="1:23">
      <c r="A13" s="24" t="s">
        <v>24</v>
      </c>
      <c r="B13" s="8"/>
      <c r="C13" s="8"/>
      <c r="D13" s="8"/>
      <c r="E13" s="8"/>
      <c r="F13" s="9"/>
      <c r="G13" s="9"/>
      <c r="H13" s="9"/>
      <c r="I13" s="9"/>
      <c r="J13" s="8"/>
      <c r="K13" s="8"/>
      <c r="L13" s="8"/>
      <c r="M13" s="8"/>
      <c r="N13" s="8"/>
      <c r="O13" s="8"/>
      <c r="P13" s="172"/>
      <c r="Q13" s="172"/>
      <c r="R13" s="172"/>
      <c r="S13" s="191"/>
    </row>
    <row r="14" spans="1:23" s="127" customFormat="1" ht="25.5">
      <c r="A14" s="4" t="s">
        <v>25</v>
      </c>
      <c r="B14" s="224">
        <f>SUM((C10-B10)+(C11-B11)+(C12-B12)+(C13-B13))</f>
        <v>0</v>
      </c>
      <c r="C14" s="225"/>
      <c r="D14" s="224">
        <f>SUM((E10-D10)+(E11-D11)+(E12-D12)+(E13-D13))</f>
        <v>0</v>
      </c>
      <c r="E14" s="225"/>
      <c r="F14" s="231">
        <f>SUM((G10-F10)+(G11-F11)+(G12-F12)+(G13-F13))</f>
        <v>0</v>
      </c>
      <c r="G14" s="225"/>
      <c r="H14" s="231">
        <f>SUM((I10-H10)+(I11-H11)+(I12-H12)+(I13-H13))</f>
        <v>0</v>
      </c>
      <c r="I14" s="225"/>
      <c r="J14" s="231">
        <f>SUM((K10-J10)+(K11-J11)+(K12-J12)+(K13-J13))</f>
        <v>0</v>
      </c>
      <c r="K14" s="225"/>
      <c r="L14" s="231">
        <f>SUM((M10-L10)+(M11-L11)+(M12-L12)+(M13-L13))</f>
        <v>0</v>
      </c>
      <c r="M14" s="225"/>
      <c r="N14" s="231">
        <f>SUM((O10-N10)+(O11-N11)+(O12-N12)+(O13-N13))</f>
        <v>0</v>
      </c>
      <c r="O14" s="225"/>
      <c r="P14" s="6">
        <f t="shared" ref="P14:P19" si="0">SUM(B14:O14)</f>
        <v>0</v>
      </c>
      <c r="Q14" s="192"/>
      <c r="R14" s="192"/>
      <c r="S14" s="193"/>
    </row>
    <row r="15" spans="1:23" s="127" customFormat="1">
      <c r="A15" s="4" t="s">
        <v>55</v>
      </c>
      <c r="B15" s="246"/>
      <c r="C15" s="250"/>
      <c r="D15" s="246"/>
      <c r="E15" s="250"/>
      <c r="F15" s="248"/>
      <c r="G15" s="251"/>
      <c r="H15" s="248"/>
      <c r="I15" s="251"/>
      <c r="J15" s="246"/>
      <c r="K15" s="250"/>
      <c r="L15" s="246"/>
      <c r="M15" s="250"/>
      <c r="N15" s="246"/>
      <c r="O15" s="250"/>
      <c r="P15" s="6">
        <f t="shared" si="0"/>
        <v>0</v>
      </c>
      <c r="Q15" s="192"/>
      <c r="R15" s="192"/>
      <c r="S15" s="193"/>
    </row>
    <row r="16" spans="1:23" s="127" customFormat="1">
      <c r="A16" s="4" t="s">
        <v>23</v>
      </c>
      <c r="B16" s="246"/>
      <c r="C16" s="250"/>
      <c r="D16" s="246"/>
      <c r="E16" s="250"/>
      <c r="F16" s="248"/>
      <c r="G16" s="251"/>
      <c r="H16" s="248"/>
      <c r="I16" s="251"/>
      <c r="J16" s="246"/>
      <c r="K16" s="250"/>
      <c r="L16" s="246"/>
      <c r="M16" s="250"/>
      <c r="N16" s="246"/>
      <c r="O16" s="250"/>
      <c r="P16" s="6">
        <f t="shared" si="0"/>
        <v>0</v>
      </c>
      <c r="Q16" s="192"/>
      <c r="R16" s="192"/>
      <c r="S16" s="193"/>
    </row>
    <row r="17" spans="1:19" s="127" customFormat="1">
      <c r="A17" s="106" t="s">
        <v>62</v>
      </c>
      <c r="B17" s="246"/>
      <c r="C17" s="250"/>
      <c r="D17" s="246"/>
      <c r="E17" s="247"/>
      <c r="F17" s="248"/>
      <c r="G17" s="249"/>
      <c r="H17" s="248"/>
      <c r="I17" s="249"/>
      <c r="J17" s="246"/>
      <c r="K17" s="247"/>
      <c r="L17" s="246"/>
      <c r="M17" s="250"/>
      <c r="N17" s="246"/>
      <c r="O17" s="247"/>
      <c r="P17" s="6">
        <f t="shared" si="0"/>
        <v>0</v>
      </c>
      <c r="Q17" s="192"/>
      <c r="R17" s="192"/>
      <c r="S17" s="193"/>
    </row>
    <row r="18" spans="1:19" s="127" customFormat="1">
      <c r="A18" s="2"/>
      <c r="B18" s="246"/>
      <c r="C18" s="250"/>
      <c r="D18" s="246"/>
      <c r="E18" s="250"/>
      <c r="F18" s="248"/>
      <c r="G18" s="251"/>
      <c r="H18" s="248"/>
      <c r="I18" s="251"/>
      <c r="J18" s="246"/>
      <c r="K18" s="250"/>
      <c r="L18" s="246"/>
      <c r="M18" s="250"/>
      <c r="N18" s="246"/>
      <c r="O18" s="250"/>
      <c r="P18" s="6"/>
      <c r="Q18" s="192"/>
      <c r="R18" s="192"/>
      <c r="S18" s="193"/>
    </row>
    <row r="19" spans="1:19" s="127" customFormat="1" ht="25.5">
      <c r="A19" s="4" t="s">
        <v>2</v>
      </c>
      <c r="B19" s="224">
        <f>B14+B17+B16+B18+B15</f>
        <v>0</v>
      </c>
      <c r="C19" s="225"/>
      <c r="D19" s="224">
        <f>D14+D17+D16+D18+D15</f>
        <v>0</v>
      </c>
      <c r="E19" s="225"/>
      <c r="F19" s="224">
        <f>F14+F17+F16+F18+F15</f>
        <v>0</v>
      </c>
      <c r="G19" s="225"/>
      <c r="H19" s="224">
        <f>H14+H17+H16+H18+H15</f>
        <v>0</v>
      </c>
      <c r="I19" s="225"/>
      <c r="J19" s="224">
        <f>J14+J17+J16+J18+J15</f>
        <v>0</v>
      </c>
      <c r="K19" s="225"/>
      <c r="L19" s="224">
        <f>L14+L17+L16+L18+L15</f>
        <v>0</v>
      </c>
      <c r="M19" s="225"/>
      <c r="N19" s="224">
        <f>N14+N17+N16+N18+N15</f>
        <v>0</v>
      </c>
      <c r="O19" s="225"/>
      <c r="P19" s="6">
        <f t="shared" si="0"/>
        <v>0</v>
      </c>
      <c r="Q19" s="192"/>
      <c r="R19" s="192"/>
      <c r="S19" s="193"/>
    </row>
    <row r="20" spans="1:19">
      <c r="A20" s="162"/>
      <c r="B20" s="171"/>
      <c r="C20" s="171"/>
      <c r="D20" s="171"/>
      <c r="E20" s="171"/>
      <c r="F20" s="171"/>
      <c r="G20" s="171"/>
      <c r="H20" s="171"/>
      <c r="I20" s="171"/>
      <c r="J20" s="171"/>
      <c r="K20" s="171"/>
      <c r="L20" s="171"/>
      <c r="M20" s="171"/>
      <c r="N20" s="255"/>
      <c r="O20" s="256"/>
      <c r="P20" s="154"/>
      <c r="Q20" s="172"/>
      <c r="R20" s="172"/>
      <c r="S20" s="191"/>
    </row>
    <row r="21" spans="1:19">
      <c r="A21" s="162"/>
      <c r="B21" s="171"/>
      <c r="C21" s="171"/>
      <c r="D21" s="171"/>
      <c r="E21" s="171"/>
      <c r="F21" s="171"/>
      <c r="G21" s="171"/>
      <c r="H21" s="171"/>
      <c r="I21" s="171"/>
      <c r="J21" s="171"/>
      <c r="K21" s="171"/>
      <c r="L21" s="171"/>
      <c r="M21" s="171"/>
      <c r="N21" s="171"/>
      <c r="O21" s="171"/>
      <c r="P21" s="172"/>
      <c r="Q21" s="172"/>
      <c r="R21" s="172"/>
      <c r="S21" s="191"/>
    </row>
    <row r="22" spans="1:19" s="94" customFormat="1" ht="27.75" customHeight="1">
      <c r="A22" s="5" t="s">
        <v>1</v>
      </c>
      <c r="B22" s="232">
        <f>N8+1</f>
        <v>7</v>
      </c>
      <c r="C22" s="254"/>
      <c r="D22" s="232">
        <f>B22+1</f>
        <v>8</v>
      </c>
      <c r="E22" s="254"/>
      <c r="F22" s="232">
        <f>D22+1</f>
        <v>9</v>
      </c>
      <c r="G22" s="254"/>
      <c r="H22" s="232">
        <f>F22+1</f>
        <v>10</v>
      </c>
      <c r="I22" s="254"/>
      <c r="J22" s="232">
        <f>H22+1</f>
        <v>11</v>
      </c>
      <c r="K22" s="254"/>
      <c r="L22" s="232">
        <f>J22+1</f>
        <v>12</v>
      </c>
      <c r="M22" s="254"/>
      <c r="N22" s="232">
        <f>L22+1</f>
        <v>13</v>
      </c>
      <c r="O22" s="254"/>
      <c r="P22" s="172"/>
      <c r="Q22" s="298">
        <v>2013</v>
      </c>
      <c r="R22" s="299"/>
      <c r="S22" s="191"/>
    </row>
    <row r="23" spans="1:19" s="96" customFormat="1" ht="15.75">
      <c r="A23" s="3"/>
      <c r="B23" s="228" t="s">
        <v>6</v>
      </c>
      <c r="C23" s="234"/>
      <c r="D23" s="228" t="s">
        <v>7</v>
      </c>
      <c r="E23" s="229"/>
      <c r="F23" s="239" t="s">
        <v>8</v>
      </c>
      <c r="G23" s="240"/>
      <c r="H23" s="239" t="s">
        <v>9</v>
      </c>
      <c r="I23" s="240"/>
      <c r="J23" s="228" t="s">
        <v>3</v>
      </c>
      <c r="K23" s="229"/>
      <c r="L23" s="228" t="s">
        <v>4</v>
      </c>
      <c r="M23" s="229"/>
      <c r="N23" s="228" t="s">
        <v>5</v>
      </c>
      <c r="O23" s="229"/>
      <c r="P23" s="189"/>
      <c r="Q23" s="300" t="s">
        <v>89</v>
      </c>
      <c r="R23" s="301"/>
      <c r="S23" s="190"/>
    </row>
    <row r="24" spans="1:19" s="94" customFormat="1">
      <c r="A24" s="24" t="s">
        <v>24</v>
      </c>
      <c r="B24" s="8"/>
      <c r="C24" s="8"/>
      <c r="D24" s="8"/>
      <c r="E24" s="8"/>
      <c r="F24" s="9"/>
      <c r="G24" s="9"/>
      <c r="H24" s="9"/>
      <c r="I24" s="9"/>
      <c r="J24" s="8"/>
      <c r="K24" s="8"/>
      <c r="L24" s="8"/>
      <c r="M24" s="8"/>
      <c r="N24" s="8"/>
      <c r="O24" s="8"/>
      <c r="P24" s="172"/>
      <c r="Q24" s="172"/>
      <c r="R24" s="172"/>
      <c r="S24" s="191"/>
    </row>
    <row r="25" spans="1:19" s="94" customFormat="1">
      <c r="A25" s="24" t="s">
        <v>24</v>
      </c>
      <c r="B25" s="8"/>
      <c r="C25" s="8"/>
      <c r="D25" s="8"/>
      <c r="E25" s="8"/>
      <c r="F25" s="9"/>
      <c r="G25" s="9"/>
      <c r="H25" s="9"/>
      <c r="I25" s="9"/>
      <c r="J25" s="8"/>
      <c r="K25" s="8"/>
      <c r="L25" s="8"/>
      <c r="M25" s="8"/>
      <c r="N25" s="8"/>
      <c r="O25" s="8"/>
      <c r="P25" s="172"/>
      <c r="Q25" s="172"/>
      <c r="R25" s="172"/>
      <c r="S25" s="191"/>
    </row>
    <row r="26" spans="1:19" s="94" customFormat="1">
      <c r="A26" s="24" t="s">
        <v>24</v>
      </c>
      <c r="B26" s="8"/>
      <c r="C26" s="8"/>
      <c r="D26" s="8"/>
      <c r="E26" s="8"/>
      <c r="F26" s="9"/>
      <c r="G26" s="9"/>
      <c r="H26" s="9"/>
      <c r="I26" s="9"/>
      <c r="J26" s="8"/>
      <c r="K26" s="8"/>
      <c r="L26" s="8"/>
      <c r="M26" s="8"/>
      <c r="N26" s="8"/>
      <c r="O26" s="8"/>
      <c r="P26" s="172"/>
      <c r="Q26" s="172"/>
      <c r="R26" s="172"/>
      <c r="S26" s="191"/>
    </row>
    <row r="27" spans="1:19" s="94" customFormat="1">
      <c r="A27" s="24" t="s">
        <v>24</v>
      </c>
      <c r="B27" s="8"/>
      <c r="C27" s="8"/>
      <c r="D27" s="8"/>
      <c r="E27" s="8"/>
      <c r="F27" s="9"/>
      <c r="G27" s="9"/>
      <c r="H27" s="9"/>
      <c r="I27" s="9"/>
      <c r="J27" s="8"/>
      <c r="K27" s="8"/>
      <c r="L27" s="8"/>
      <c r="M27" s="8"/>
      <c r="N27" s="8"/>
      <c r="O27" s="8"/>
      <c r="P27" s="172" t="s">
        <v>10</v>
      </c>
      <c r="Q27" s="172"/>
      <c r="R27" s="172"/>
      <c r="S27" s="191"/>
    </row>
    <row r="28" spans="1:19" ht="26.25" customHeight="1">
      <c r="A28" s="4" t="s">
        <v>25</v>
      </c>
      <c r="B28" s="224">
        <f>SUM((C24-B24)+(C25-B25)+(C26-B26)+(C27-B27))</f>
        <v>0</v>
      </c>
      <c r="C28" s="225"/>
      <c r="D28" s="231">
        <f>SUM((E24-D24)+(E25-D25)+(E26-D26)+(E27-D27))</f>
        <v>0</v>
      </c>
      <c r="E28" s="225"/>
      <c r="F28" s="231">
        <f>SUM((G24-F24)+(G25-F25)+(G26-F26)+(G27-F27))</f>
        <v>0</v>
      </c>
      <c r="G28" s="225"/>
      <c r="H28" s="231">
        <f>SUM((I24-H24)+(I25-H25)+(I26-H26)+(I27-H27))</f>
        <v>0</v>
      </c>
      <c r="I28" s="225"/>
      <c r="J28" s="231">
        <f>SUM((K24-J24)+(K25-J25)+(K26-J26)+(K27-J27))</f>
        <v>0</v>
      </c>
      <c r="K28" s="225"/>
      <c r="L28" s="231">
        <f>SUM((M24-L24)+(M25-L25)+(M26-L26)+(M27-L27))</f>
        <v>0</v>
      </c>
      <c r="M28" s="225"/>
      <c r="N28" s="231">
        <f>SUM((O24-N24)+(O25-N25)+(O26-N26)+(O27-N27))</f>
        <v>0</v>
      </c>
      <c r="O28" s="225"/>
      <c r="P28" s="6">
        <f t="shared" ref="P28:P33" si="1">SUM(B28:O28)</f>
        <v>0</v>
      </c>
      <c r="Q28" s="192"/>
      <c r="R28" s="192"/>
      <c r="S28" s="193"/>
    </row>
    <row r="29" spans="1:19">
      <c r="A29" s="4" t="s">
        <v>55</v>
      </c>
      <c r="B29" s="246"/>
      <c r="C29" s="250"/>
      <c r="D29" s="246"/>
      <c r="E29" s="250"/>
      <c r="F29" s="248"/>
      <c r="G29" s="251"/>
      <c r="H29" s="248"/>
      <c r="I29" s="251"/>
      <c r="J29" s="246"/>
      <c r="K29" s="250"/>
      <c r="L29" s="246"/>
      <c r="M29" s="250"/>
      <c r="N29" s="246"/>
      <c r="O29" s="250"/>
      <c r="P29" s="6">
        <f t="shared" si="1"/>
        <v>0</v>
      </c>
      <c r="Q29" s="192"/>
      <c r="R29" s="192"/>
      <c r="S29" s="193"/>
    </row>
    <row r="30" spans="1:19">
      <c r="A30" s="4" t="s">
        <v>23</v>
      </c>
      <c r="B30" s="246"/>
      <c r="C30" s="250"/>
      <c r="D30" s="246"/>
      <c r="E30" s="250"/>
      <c r="F30" s="248"/>
      <c r="G30" s="251"/>
      <c r="H30" s="248"/>
      <c r="I30" s="251"/>
      <c r="J30" s="246"/>
      <c r="K30" s="250"/>
      <c r="L30" s="246"/>
      <c r="M30" s="250"/>
      <c r="N30" s="246"/>
      <c r="O30" s="250"/>
      <c r="P30" s="6">
        <f t="shared" si="1"/>
        <v>0</v>
      </c>
      <c r="Q30" s="192"/>
      <c r="R30" s="192"/>
      <c r="S30" s="193"/>
    </row>
    <row r="31" spans="1:19">
      <c r="A31" s="106" t="s">
        <v>62</v>
      </c>
      <c r="B31" s="246"/>
      <c r="C31" s="250"/>
      <c r="D31" s="246"/>
      <c r="E31" s="247"/>
      <c r="F31" s="248"/>
      <c r="G31" s="249"/>
      <c r="H31" s="248"/>
      <c r="I31" s="249"/>
      <c r="J31" s="246"/>
      <c r="K31" s="247"/>
      <c r="L31" s="246"/>
      <c r="M31" s="250"/>
      <c r="N31" s="246"/>
      <c r="O31" s="247"/>
      <c r="P31" s="6">
        <f t="shared" si="1"/>
        <v>0</v>
      </c>
      <c r="Q31" s="192"/>
      <c r="R31" s="192"/>
      <c r="S31" s="193"/>
    </row>
    <row r="32" spans="1:19">
      <c r="A32" s="2"/>
      <c r="B32" s="246"/>
      <c r="C32" s="250"/>
      <c r="D32" s="246"/>
      <c r="E32" s="250"/>
      <c r="F32" s="248"/>
      <c r="G32" s="251"/>
      <c r="H32" s="248"/>
      <c r="I32" s="251"/>
      <c r="J32" s="246"/>
      <c r="K32" s="250"/>
      <c r="L32" s="246"/>
      <c r="M32" s="250"/>
      <c r="N32" s="246"/>
      <c r="O32" s="250"/>
      <c r="P32" s="6"/>
      <c r="Q32" s="192"/>
      <c r="R32" s="192"/>
      <c r="S32" s="193"/>
    </row>
    <row r="33" spans="1:19" ht="26.25" customHeight="1">
      <c r="A33" s="4" t="s">
        <v>2</v>
      </c>
      <c r="B33" s="224">
        <f>B28+B31+B30+B32+B29</f>
        <v>0</v>
      </c>
      <c r="C33" s="225"/>
      <c r="D33" s="224">
        <f>D28+D31+D30+D32+D29</f>
        <v>0</v>
      </c>
      <c r="E33" s="225"/>
      <c r="F33" s="224">
        <f>F28+F31+F30+F32+F29</f>
        <v>0</v>
      </c>
      <c r="G33" s="225"/>
      <c r="H33" s="224">
        <f>H28+H31+H30+H32+H29</f>
        <v>0</v>
      </c>
      <c r="I33" s="225"/>
      <c r="J33" s="224">
        <f>J28+J31+J30+J32+J29</f>
        <v>0</v>
      </c>
      <c r="K33" s="225"/>
      <c r="L33" s="224">
        <f>L28+L31+L30+L32+L29</f>
        <v>0</v>
      </c>
      <c r="M33" s="225"/>
      <c r="N33" s="224">
        <f>N28+N31+N30+N32+N29</f>
        <v>0</v>
      </c>
      <c r="O33" s="225"/>
      <c r="P33" s="6">
        <f t="shared" si="1"/>
        <v>0</v>
      </c>
      <c r="Q33" s="192"/>
      <c r="R33" s="192"/>
      <c r="S33" s="193"/>
    </row>
    <row r="34" spans="1:19">
      <c r="A34" s="162"/>
      <c r="B34" s="171"/>
      <c r="C34" s="171"/>
      <c r="D34" s="171"/>
      <c r="E34" s="171"/>
      <c r="F34" s="171"/>
      <c r="G34" s="171"/>
      <c r="H34" s="171"/>
      <c r="I34" s="171"/>
      <c r="J34" s="171"/>
      <c r="K34" s="171"/>
      <c r="L34" s="171"/>
      <c r="M34" s="171"/>
      <c r="N34" s="171"/>
      <c r="O34" s="171"/>
      <c r="P34" s="171"/>
      <c r="Q34" s="172"/>
      <c r="R34" s="172"/>
      <c r="S34" s="191"/>
    </row>
    <row r="35" spans="1:19" ht="13.5" thickBot="1">
      <c r="A35" s="162"/>
      <c r="B35" s="171"/>
      <c r="C35" s="171"/>
      <c r="D35" s="171"/>
      <c r="E35" s="171"/>
      <c r="F35" s="171"/>
      <c r="G35" s="171"/>
      <c r="H35" s="171"/>
      <c r="I35" s="171"/>
      <c r="J35" s="171"/>
      <c r="K35" s="171"/>
      <c r="L35" s="171"/>
      <c r="M35" s="171"/>
      <c r="N35" s="171"/>
      <c r="O35" s="171"/>
      <c r="P35" s="171"/>
      <c r="Q35" s="172"/>
      <c r="R35" s="172"/>
      <c r="S35" s="191"/>
    </row>
    <row r="36" spans="1:19" ht="16.5" thickBot="1">
      <c r="A36" s="198"/>
      <c r="B36" s="172"/>
      <c r="C36" s="201" t="s">
        <v>14</v>
      </c>
      <c r="D36" s="172"/>
      <c r="E36" s="172"/>
      <c r="F36" s="243"/>
      <c r="G36" s="244"/>
      <c r="H36" s="244"/>
      <c r="I36" s="244"/>
      <c r="J36" s="244"/>
      <c r="K36" s="245"/>
      <c r="L36" s="172"/>
      <c r="M36" s="201" t="s">
        <v>15</v>
      </c>
      <c r="N36" s="13"/>
      <c r="O36" s="171"/>
      <c r="P36" s="23">
        <f>P33+P19</f>
        <v>0</v>
      </c>
      <c r="Q36" s="172"/>
      <c r="R36" s="172"/>
      <c r="S36" s="191"/>
    </row>
    <row r="37" spans="1:19" ht="16.5" thickBot="1">
      <c r="A37" s="198"/>
      <c r="B37" s="172"/>
      <c r="C37" s="201" t="s">
        <v>48</v>
      </c>
      <c r="D37" s="172"/>
      <c r="E37" s="172"/>
      <c r="F37" s="243"/>
      <c r="G37" s="244"/>
      <c r="H37" s="244"/>
      <c r="I37" s="244"/>
      <c r="J37" s="244"/>
      <c r="K37" s="245"/>
      <c r="L37" s="172"/>
      <c r="M37" s="201" t="s">
        <v>15</v>
      </c>
      <c r="N37" s="13"/>
      <c r="O37" s="171"/>
      <c r="P37" s="171"/>
      <c r="Q37" s="172"/>
      <c r="R37" s="172"/>
      <c r="S37" s="191"/>
    </row>
    <row r="38" spans="1:19">
      <c r="A38" s="198"/>
      <c r="B38" s="172"/>
      <c r="C38" s="172"/>
      <c r="D38" s="172"/>
      <c r="E38" s="172"/>
      <c r="F38" s="171"/>
      <c r="G38" s="171"/>
      <c r="H38" s="171"/>
      <c r="I38" s="171"/>
      <c r="J38" s="171"/>
      <c r="K38" s="171"/>
      <c r="L38" s="172"/>
      <c r="M38" s="172"/>
      <c r="N38" s="171"/>
      <c r="O38" s="171"/>
      <c r="P38" s="171"/>
      <c r="Q38" s="172"/>
      <c r="R38" s="172"/>
      <c r="S38" s="191"/>
    </row>
    <row r="39" spans="1:19">
      <c r="A39" s="199"/>
      <c r="B39" s="194"/>
      <c r="C39" s="194"/>
      <c r="D39" s="194"/>
      <c r="E39" s="194"/>
      <c r="F39" s="197"/>
      <c r="G39" s="197"/>
      <c r="H39" s="197"/>
      <c r="I39" s="197"/>
      <c r="J39" s="197"/>
      <c r="K39" s="197"/>
      <c r="L39" s="194"/>
      <c r="M39" s="194"/>
      <c r="N39" s="197"/>
      <c r="O39" s="197"/>
      <c r="P39" s="197"/>
      <c r="Q39" s="194"/>
      <c r="R39" s="194"/>
      <c r="S39" s="195"/>
    </row>
    <row r="40" spans="1:19" hidden="1"/>
    <row r="41" spans="1:19" hidden="1"/>
    <row r="42" spans="1:19" hidden="1"/>
    <row r="43" spans="1:19" hidden="1">
      <c r="A43" s="200">
        <f>'Pay Period Schedule'!A4</f>
        <v>41312</v>
      </c>
    </row>
    <row r="44" spans="1:19" hidden="1">
      <c r="A44" s="200">
        <f>'Pay Period Schedule'!A5</f>
        <v>41326</v>
      </c>
    </row>
    <row r="45" spans="1:19" hidden="1">
      <c r="A45" s="200">
        <f>'Pay Period Schedule'!A6</f>
        <v>41340</v>
      </c>
    </row>
    <row r="46" spans="1:19" hidden="1">
      <c r="A46" s="200">
        <f>'Pay Period Schedule'!A7</f>
        <v>41354</v>
      </c>
    </row>
    <row r="47" spans="1:19" hidden="1">
      <c r="A47" s="200">
        <f>'Pay Period Schedule'!A8</f>
        <v>41368</v>
      </c>
    </row>
    <row r="48" spans="1:19" hidden="1">
      <c r="A48" s="200">
        <f>'Pay Period Schedule'!A9</f>
        <v>41382</v>
      </c>
    </row>
    <row r="49" spans="1:1" hidden="1">
      <c r="A49" s="200">
        <f>'Pay Period Schedule'!A10</f>
        <v>41396</v>
      </c>
    </row>
    <row r="50" spans="1:1" hidden="1">
      <c r="A50" s="200">
        <f>'Pay Period Schedule'!A11</f>
        <v>41410</v>
      </c>
    </row>
    <row r="51" spans="1:1" hidden="1">
      <c r="A51" s="200">
        <f>'Pay Period Schedule'!A12</f>
        <v>41424</v>
      </c>
    </row>
    <row r="52" spans="1:1" hidden="1">
      <c r="A52" s="200">
        <f>'Pay Period Schedule'!A13</f>
        <v>41438</v>
      </c>
    </row>
    <row r="53" spans="1:1" hidden="1">
      <c r="A53" s="200">
        <f>'Pay Period Schedule'!A14</f>
        <v>41452</v>
      </c>
    </row>
    <row r="54" spans="1:1" hidden="1">
      <c r="A54" s="200">
        <f>'Pay Period Schedule'!A15</f>
        <v>41466</v>
      </c>
    </row>
    <row r="55" spans="1:1" hidden="1">
      <c r="A55" s="200">
        <f>'Pay Period Schedule'!A16</f>
        <v>41480</v>
      </c>
    </row>
    <row r="56" spans="1:1" hidden="1">
      <c r="A56" s="200">
        <f>'Pay Period Schedule'!A17</f>
        <v>41494</v>
      </c>
    </row>
    <row r="57" spans="1:1" hidden="1">
      <c r="A57" s="200">
        <f>'Pay Period Schedule'!A18</f>
        <v>41508</v>
      </c>
    </row>
    <row r="58" spans="1:1" hidden="1">
      <c r="A58" s="200">
        <f>'Pay Period Schedule'!A19</f>
        <v>41522</v>
      </c>
    </row>
    <row r="59" spans="1:1" hidden="1">
      <c r="A59" s="200">
        <f>'Pay Period Schedule'!A20</f>
        <v>41536</v>
      </c>
    </row>
    <row r="60" spans="1:1" hidden="1">
      <c r="A60" s="200">
        <f>'Pay Period Schedule'!A21</f>
        <v>41550</v>
      </c>
    </row>
    <row r="61" spans="1:1" hidden="1">
      <c r="A61" s="200">
        <f>'Pay Period Schedule'!A22</f>
        <v>41564</v>
      </c>
    </row>
    <row r="62" spans="1:1" hidden="1">
      <c r="A62" s="200">
        <f>'Pay Period Schedule'!A23</f>
        <v>41578</v>
      </c>
    </row>
    <row r="63" spans="1:1" hidden="1">
      <c r="A63" s="200">
        <f>'Pay Period Schedule'!A24</f>
        <v>41592</v>
      </c>
    </row>
    <row r="64" spans="1:1" hidden="1">
      <c r="A64" s="200">
        <f>'Pay Period Schedule'!A25</f>
        <v>41606</v>
      </c>
    </row>
    <row r="65" spans="1:1" hidden="1">
      <c r="A65" s="200">
        <f>'Pay Period Schedule'!A26</f>
        <v>41620</v>
      </c>
    </row>
    <row r="66" spans="1:1" hidden="1">
      <c r="A66" s="200">
        <f>'Pay Period Schedule'!A27</f>
        <v>41634</v>
      </c>
    </row>
    <row r="67" spans="1:1" hidden="1">
      <c r="A67" s="200">
        <f>'Pay Period Schedule'!A28</f>
        <v>41648</v>
      </c>
    </row>
    <row r="68" spans="1:1" hidden="1">
      <c r="A68" s="200">
        <f>'Pay Period Schedule'!A29</f>
        <v>41662</v>
      </c>
    </row>
    <row r="69" spans="1:1" hidden="1">
      <c r="A69" s="200">
        <f>'Pay Period Schedule'!A30</f>
        <v>41676</v>
      </c>
    </row>
    <row r="70" spans="1:1" hidden="1">
      <c r="A70" s="200"/>
    </row>
    <row r="71" spans="1:1" hidden="1">
      <c r="A71" s="200"/>
    </row>
    <row r="72" spans="1:1" hidden="1">
      <c r="A72" s="200"/>
    </row>
    <row r="73" spans="1:1" hidden="1">
      <c r="A73" s="200"/>
    </row>
    <row r="74" spans="1:1" hidden="1">
      <c r="A74" s="200"/>
    </row>
    <row r="75" spans="1:1" hidden="1">
      <c r="A75" s="200"/>
    </row>
    <row r="76" spans="1:1" hidden="1">
      <c r="A76" s="200"/>
    </row>
    <row r="77" spans="1:1" hidden="1">
      <c r="A77" s="200"/>
    </row>
    <row r="78" spans="1:1" hidden="1">
      <c r="A78" s="200"/>
    </row>
    <row r="79" spans="1:1" hidden="1">
      <c r="A79" s="200"/>
    </row>
    <row r="80" spans="1:1" hidden="1">
      <c r="A80" s="200"/>
    </row>
    <row r="81" spans="1:1" hidden="1">
      <c r="A81" s="200"/>
    </row>
    <row r="82" spans="1:1" hidden="1">
      <c r="A82" s="200"/>
    </row>
    <row r="83" spans="1:1" hidden="1">
      <c r="A83" s="200"/>
    </row>
    <row r="84" spans="1:1" hidden="1">
      <c r="A84" s="200"/>
    </row>
    <row r="85" spans="1:1" hidden="1">
      <c r="A85" s="200"/>
    </row>
    <row r="86" spans="1:1" hidden="1">
      <c r="A86" s="200"/>
    </row>
    <row r="87" spans="1:1" hidden="1">
      <c r="A87" s="200"/>
    </row>
    <row r="88" spans="1:1" hidden="1">
      <c r="A88" s="200"/>
    </row>
    <row r="89" spans="1:1" hidden="1">
      <c r="A89" s="200"/>
    </row>
    <row r="90" spans="1:1" hidden="1">
      <c r="A90" s="200"/>
    </row>
    <row r="91" spans="1:1" hidden="1">
      <c r="A91" s="200"/>
    </row>
    <row r="92" spans="1:1" hidden="1">
      <c r="A92" s="200"/>
    </row>
    <row r="93" spans="1:1" hidden="1">
      <c r="A93" s="200"/>
    </row>
    <row r="94" spans="1:1" hidden="1">
      <c r="A94" s="200"/>
    </row>
    <row r="95" spans="1:1" hidden="1">
      <c r="A95" s="200"/>
    </row>
    <row r="96" spans="1:1" hidden="1">
      <c r="A96" s="200"/>
    </row>
    <row r="97" spans="1:1" hidden="1">
      <c r="A97" s="200"/>
    </row>
    <row r="98" spans="1:1" hidden="1">
      <c r="A98" s="200"/>
    </row>
  </sheetData>
  <sheetProtection password="88E1" sheet="1" objects="1" scenarios="1"/>
  <mergeCells count="121">
    <mergeCell ref="Q22:R22"/>
    <mergeCell ref="N23:O23"/>
    <mergeCell ref="H23:I23"/>
    <mergeCell ref="L22:M22"/>
    <mergeCell ref="J22:K22"/>
    <mergeCell ref="D18:E18"/>
    <mergeCell ref="F18:G18"/>
    <mergeCell ref="H18:I18"/>
    <mergeCell ref="H19:I19"/>
    <mergeCell ref="D19:E19"/>
    <mergeCell ref="N20:O20"/>
    <mergeCell ref="L19:M19"/>
    <mergeCell ref="N22:O22"/>
    <mergeCell ref="F22:G22"/>
    <mergeCell ref="L23:M23"/>
    <mergeCell ref="J23:K23"/>
    <mergeCell ref="Q23:R23"/>
    <mergeCell ref="B16:C16"/>
    <mergeCell ref="D16:E16"/>
    <mergeCell ref="J19:K19"/>
    <mergeCell ref="F19:G19"/>
    <mergeCell ref="L9:M9"/>
    <mergeCell ref="H9:I9"/>
    <mergeCell ref="B15:C15"/>
    <mergeCell ref="J15:K15"/>
    <mergeCell ref="L15:M15"/>
    <mergeCell ref="J18:K18"/>
    <mergeCell ref="L18:M18"/>
    <mergeCell ref="B17:C17"/>
    <mergeCell ref="D17:E17"/>
    <mergeCell ref="H17:I17"/>
    <mergeCell ref="D14:E14"/>
    <mergeCell ref="D15:E15"/>
    <mergeCell ref="H15:I15"/>
    <mergeCell ref="L14:M14"/>
    <mergeCell ref="B18:C18"/>
    <mergeCell ref="F17:G17"/>
    <mergeCell ref="B19:C19"/>
    <mergeCell ref="L17:M17"/>
    <mergeCell ref="J17:K17"/>
    <mergeCell ref="B31:C31"/>
    <mergeCell ref="B33:C33"/>
    <mergeCell ref="D33:E33"/>
    <mergeCell ref="F33:G33"/>
    <mergeCell ref="H33:I33"/>
    <mergeCell ref="B23:C23"/>
    <mergeCell ref="B22:C22"/>
    <mergeCell ref="B32:C32"/>
    <mergeCell ref="H22:I22"/>
    <mergeCell ref="B29:C29"/>
    <mergeCell ref="B28:C28"/>
    <mergeCell ref="D28:E28"/>
    <mergeCell ref="D29:E29"/>
    <mergeCell ref="F29:G29"/>
    <mergeCell ref="H29:I29"/>
    <mergeCell ref="D22:E22"/>
    <mergeCell ref="D23:E23"/>
    <mergeCell ref="F23:G23"/>
    <mergeCell ref="B30:C30"/>
    <mergeCell ref="F37:K37"/>
    <mergeCell ref="F6:G6"/>
    <mergeCell ref="L16:M16"/>
    <mergeCell ref="N30:O30"/>
    <mergeCell ref="F16:G16"/>
    <mergeCell ref="H16:I16"/>
    <mergeCell ref="F7:G7"/>
    <mergeCell ref="N14:O14"/>
    <mergeCell ref="N9:O9"/>
    <mergeCell ref="N8:O8"/>
    <mergeCell ref="N33:O33"/>
    <mergeCell ref="N16:O16"/>
    <mergeCell ref="J16:K16"/>
    <mergeCell ref="J32:K32"/>
    <mergeCell ref="L32:M32"/>
    <mergeCell ref="N32:O32"/>
    <mergeCell ref="L30:M30"/>
    <mergeCell ref="N19:O19"/>
    <mergeCell ref="N18:O18"/>
    <mergeCell ref="N17:O17"/>
    <mergeCell ref="N15:O15"/>
    <mergeCell ref="H14:I14"/>
    <mergeCell ref="J14:K14"/>
    <mergeCell ref="F15:G15"/>
    <mergeCell ref="F36:K36"/>
    <mergeCell ref="J28:K28"/>
    <mergeCell ref="D31:E31"/>
    <mergeCell ref="F31:G31"/>
    <mergeCell ref="H31:I31"/>
    <mergeCell ref="D30:E30"/>
    <mergeCell ref="J33:K33"/>
    <mergeCell ref="N31:O31"/>
    <mergeCell ref="J30:K30"/>
    <mergeCell ref="D32:E32"/>
    <mergeCell ref="F32:G32"/>
    <mergeCell ref="H32:I32"/>
    <mergeCell ref="L31:M31"/>
    <mergeCell ref="L28:M28"/>
    <mergeCell ref="J29:K29"/>
    <mergeCell ref="L29:M29"/>
    <mergeCell ref="N28:O28"/>
    <mergeCell ref="F28:G28"/>
    <mergeCell ref="H28:I28"/>
    <mergeCell ref="N29:O29"/>
    <mergeCell ref="F30:G30"/>
    <mergeCell ref="H30:I30"/>
    <mergeCell ref="L33:M33"/>
    <mergeCell ref="J31:K31"/>
    <mergeCell ref="B4:G4"/>
    <mergeCell ref="B14:C14"/>
    <mergeCell ref="L8:M8"/>
    <mergeCell ref="J9:K9"/>
    <mergeCell ref="B5:D5"/>
    <mergeCell ref="F14:G14"/>
    <mergeCell ref="J8:K8"/>
    <mergeCell ref="B9:C9"/>
    <mergeCell ref="D9:E9"/>
    <mergeCell ref="F8:G8"/>
    <mergeCell ref="H8:I8"/>
    <mergeCell ref="D8:E8"/>
    <mergeCell ref="F9:G9"/>
    <mergeCell ref="B8:C8"/>
  </mergeCells>
  <phoneticPr fontId="2" type="noConversion"/>
  <dataValidations count="2">
    <dataValidation type="time" allowBlank="1" showInputMessage="1" showErrorMessage="1" sqref="B10:O13 B24:O27">
      <formula1>0.000694444444444444</formula1>
      <formula2>0.999305555555556</formula2>
    </dataValidation>
    <dataValidation type="list" allowBlank="1" showInputMessage="1" showErrorMessage="1" sqref="B8:C8">
      <formula1>$A$43:$A$69</formula1>
    </dataValidation>
  </dataValidations>
  <printOptions horizontalCentered="1" verticalCentered="1"/>
  <pageMargins left="0.25" right="0.25" top="1" bottom="1" header="0.5" footer="0.5"/>
  <pageSetup scale="72" orientation="landscape" horizontalDpi="300" verticalDpi="300" r:id="rId1"/>
  <headerFooter alignWithMargins="0">
    <oddFooter>&amp;L&amp;8Form PAY101
8/9/06&amp;C&amp;12Timesheet&amp;R&amp;8Due by close of business on Thurs.</oddFooter>
  </headerFooter>
  <colBreaks count="1" manualBreakCount="1">
    <brk id="18"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A1:Z108"/>
  <sheetViews>
    <sheetView showGridLines="0" workbookViewId="0">
      <selection activeCell="C12" sqref="C12"/>
    </sheetView>
  </sheetViews>
  <sheetFormatPr defaultColWidth="0" defaultRowHeight="12.75" zeroHeight="1"/>
  <cols>
    <col min="1" max="1" width="10.5703125" style="100" customWidth="1"/>
    <col min="2" max="13" width="9.5703125" style="100" customWidth="1"/>
    <col min="14" max="15" width="9.5703125" style="62" customWidth="1"/>
    <col min="16" max="21" width="10" style="62" customWidth="1"/>
    <col min="22" max="22" width="4.7109375" style="62" customWidth="1"/>
    <col min="23" max="16384" width="0" style="62" hidden="1"/>
  </cols>
  <sheetData>
    <row r="1" spans="1:26" ht="39">
      <c r="A1" s="280" t="s">
        <v>54</v>
      </c>
      <c r="B1" s="280"/>
      <c r="C1" s="280"/>
      <c r="D1" s="280"/>
      <c r="E1" s="280"/>
      <c r="F1" s="61"/>
      <c r="G1" s="61"/>
      <c r="H1" s="61"/>
      <c r="I1" s="61"/>
      <c r="J1" s="132" t="s">
        <v>81</v>
      </c>
      <c r="K1" s="86" t="s">
        <v>78</v>
      </c>
      <c r="L1" s="86" t="s">
        <v>79</v>
      </c>
      <c r="M1" s="133" t="s">
        <v>80</v>
      </c>
      <c r="N1" s="278" t="s">
        <v>75</v>
      </c>
      <c r="O1" s="279"/>
      <c r="P1" s="84">
        <f>'Time Record'!O3</f>
        <v>0</v>
      </c>
      <c r="Q1" s="84">
        <f>'Time Record'!O2</f>
        <v>0</v>
      </c>
      <c r="R1" s="138">
        <f>'Time Record'!O1</f>
        <v>0</v>
      </c>
      <c r="S1" s="202">
        <f>'Time Record'!O4</f>
        <v>0</v>
      </c>
      <c r="T1" s="141">
        <f>'Time Record'!O5</f>
        <v>0</v>
      </c>
      <c r="U1" s="207">
        <f>'Time Record'!O7</f>
        <v>0</v>
      </c>
    </row>
    <row r="2" spans="1:26" ht="29.25" customHeight="1" thickBot="1">
      <c r="A2" s="280"/>
      <c r="B2" s="280"/>
      <c r="C2" s="280"/>
      <c r="D2" s="280"/>
      <c r="E2" s="280"/>
      <c r="F2" s="62"/>
      <c r="G2" s="62"/>
      <c r="H2" s="62"/>
      <c r="I2" s="82" t="s">
        <v>49</v>
      </c>
      <c r="J2" s="137" t="e">
        <f>(P2+P3)/P10</f>
        <v>#DIV/0!</v>
      </c>
      <c r="K2" s="134"/>
      <c r="L2" s="134"/>
      <c r="M2" s="135"/>
      <c r="N2" s="123" t="str">
        <f t="shared" ref="N2:N8" si="0">I2</f>
        <v>GHT-OP</v>
      </c>
      <c r="O2" s="124"/>
      <c r="P2" s="85">
        <f>P12+P30</f>
        <v>0</v>
      </c>
      <c r="Q2" s="85" t="e">
        <f>'Time Record'!$O$2*J2</f>
        <v>#DIV/0!</v>
      </c>
      <c r="R2" s="139" t="e">
        <f>'Time Record'!$O$1*$J2</f>
        <v>#DIV/0!</v>
      </c>
      <c r="S2" s="203" t="e">
        <f>SUM(P2:R2)</f>
        <v>#DIV/0!</v>
      </c>
      <c r="T2" s="216"/>
      <c r="U2" s="208" t="e">
        <f>S2+T2</f>
        <v>#DIV/0!</v>
      </c>
      <c r="Z2" s="10"/>
    </row>
    <row r="3" spans="1:26" ht="18.75" thickBot="1">
      <c r="A3" s="63" t="s">
        <v>0</v>
      </c>
      <c r="B3" s="272" t="str">
        <f>'Time Record'!B4:G4</f>
        <v>Your Name Here</v>
      </c>
      <c r="C3" s="274"/>
      <c r="D3" s="274"/>
      <c r="E3" s="275"/>
      <c r="F3" s="275"/>
      <c r="G3" s="276"/>
      <c r="H3" s="63"/>
      <c r="I3" s="82" t="s">
        <v>61</v>
      </c>
      <c r="J3" s="217"/>
      <c r="K3" s="218"/>
      <c r="L3" s="218"/>
      <c r="M3" s="219"/>
      <c r="N3" s="97" t="str">
        <f t="shared" si="0"/>
        <v>GHT-VR</v>
      </c>
      <c r="O3" s="98"/>
      <c r="P3" s="122">
        <f>P13+P31</f>
        <v>0</v>
      </c>
      <c r="Q3" s="212"/>
      <c r="R3" s="213"/>
      <c r="S3" s="203">
        <f>P3</f>
        <v>0</v>
      </c>
      <c r="T3" s="216"/>
      <c r="U3" s="208">
        <f>S3</f>
        <v>0</v>
      </c>
    </row>
    <row r="4" spans="1:26" ht="18.75" thickBot="1">
      <c r="A4" s="63"/>
      <c r="B4" s="128"/>
      <c r="C4" s="129"/>
      <c r="D4" s="129"/>
      <c r="E4" s="130"/>
      <c r="F4" s="130"/>
      <c r="G4" s="130"/>
      <c r="H4" s="63"/>
      <c r="I4" s="82" t="s">
        <v>77</v>
      </c>
      <c r="J4" s="131" t="e">
        <f>P4/P10</f>
        <v>#DIV/0!</v>
      </c>
      <c r="K4" s="134"/>
      <c r="L4" s="134"/>
      <c r="M4" s="135"/>
      <c r="N4" s="97" t="str">
        <f t="shared" si="0"/>
        <v>GHT-FA</v>
      </c>
      <c r="O4" s="99"/>
      <c r="P4" s="85">
        <f>P14+P32</f>
        <v>0</v>
      </c>
      <c r="Q4" s="85" t="e">
        <f>'Time Record'!$O$2*J4</f>
        <v>#DIV/0!</v>
      </c>
      <c r="R4" s="139" t="e">
        <f>'Time Record'!$O$1*$J4</f>
        <v>#DIV/0!</v>
      </c>
      <c r="S4" s="203" t="e">
        <f>SUM(P4:R4)</f>
        <v>#DIV/0!</v>
      </c>
      <c r="T4" s="216"/>
      <c r="U4" s="208" t="e">
        <f>S4+T4</f>
        <v>#DIV/0!</v>
      </c>
    </row>
    <row r="5" spans="1:26" ht="18.75" thickBot="1">
      <c r="A5" s="63" t="s">
        <v>11</v>
      </c>
      <c r="B5" s="272" t="str">
        <f>'Time Record'!B5:D5</f>
        <v>XX222222</v>
      </c>
      <c r="C5" s="273"/>
      <c r="D5" s="273"/>
      <c r="E5" s="65"/>
      <c r="F5" s="66" t="s">
        <v>20</v>
      </c>
      <c r="G5" s="67"/>
      <c r="H5" s="68"/>
      <c r="I5" s="82" t="s">
        <v>60</v>
      </c>
      <c r="J5" s="131" t="e">
        <f>P5/P10</f>
        <v>#DIV/0!</v>
      </c>
      <c r="K5" s="134"/>
      <c r="L5" s="134"/>
      <c r="M5" s="135"/>
      <c r="N5" s="149" t="str">
        <f t="shared" si="0"/>
        <v>WFD-NS</v>
      </c>
      <c r="O5" s="150"/>
      <c r="P5" s="85">
        <f>P15+P33</f>
        <v>0</v>
      </c>
      <c r="Q5" s="85" t="e">
        <f>'Time Record'!$O$2*J5</f>
        <v>#DIV/0!</v>
      </c>
      <c r="R5" s="139" t="e">
        <f>'Time Record'!$O$1*$J5</f>
        <v>#DIV/0!</v>
      </c>
      <c r="S5" s="203" t="e">
        <f t="shared" ref="S5:S6" si="1">SUM(P5:R5)</f>
        <v>#DIV/0!</v>
      </c>
      <c r="T5" s="216"/>
      <c r="U5" s="208" t="e">
        <f t="shared" ref="U5:U6" si="2">S5+T5</f>
        <v>#DIV/0!</v>
      </c>
    </row>
    <row r="6" spans="1:26" ht="18.75" thickBot="1">
      <c r="A6" s="63"/>
      <c r="B6" s="62"/>
      <c r="C6" s="62"/>
      <c r="D6" s="62"/>
      <c r="E6" s="69" t="s">
        <v>21</v>
      </c>
      <c r="F6" s="271">
        <f>'Time Record'!F6:G6</f>
        <v>0</v>
      </c>
      <c r="G6" s="271"/>
      <c r="H6" s="64"/>
      <c r="I6" s="83" t="s">
        <v>50</v>
      </c>
      <c r="J6" s="131" t="e">
        <f>P6/P10</f>
        <v>#DIV/0!</v>
      </c>
      <c r="K6" s="134"/>
      <c r="L6" s="134"/>
      <c r="M6" s="135"/>
      <c r="N6" s="97" t="str">
        <f t="shared" si="0"/>
        <v>WFD-MH</v>
      </c>
      <c r="O6" s="98"/>
      <c r="P6" s="85">
        <f>P16+P34</f>
        <v>0</v>
      </c>
      <c r="Q6" s="85" t="e">
        <f>'Time Record'!$O$2*J6</f>
        <v>#DIV/0!</v>
      </c>
      <c r="R6" s="139" t="e">
        <f>'Time Record'!$O$1*$J6</f>
        <v>#DIV/0!</v>
      </c>
      <c r="S6" s="203" t="e">
        <f t="shared" si="1"/>
        <v>#DIV/0!</v>
      </c>
      <c r="T6" s="216"/>
      <c r="U6" s="208" t="e">
        <f t="shared" si="2"/>
        <v>#DIV/0!</v>
      </c>
    </row>
    <row r="7" spans="1:26" ht="18.75" thickBot="1">
      <c r="A7" s="70" t="str">
        <f>'Time Record'!A7</f>
        <v>Time Record Ver 02/10/2013</v>
      </c>
      <c r="B7" s="63"/>
      <c r="C7" s="63"/>
      <c r="D7" s="63"/>
      <c r="E7" s="71" t="s">
        <v>22</v>
      </c>
      <c r="F7" s="277">
        <f>'Time Record'!F7:G7</f>
        <v>13</v>
      </c>
      <c r="G7" s="277"/>
      <c r="H7" s="72"/>
      <c r="I7" s="83" t="s">
        <v>83</v>
      </c>
      <c r="J7" s="131" t="e">
        <f>P7/P10</f>
        <v>#DIV/0!</v>
      </c>
      <c r="K7" s="134"/>
      <c r="L7" s="134"/>
      <c r="M7" s="135"/>
      <c r="N7" s="97" t="str">
        <f t="shared" si="0"/>
        <v>WFD-YO</v>
      </c>
      <c r="O7" s="98"/>
      <c r="P7" s="85">
        <f>P17+P35</f>
        <v>0</v>
      </c>
      <c r="Q7" s="85" t="e">
        <f>'Time Record'!$O$2*J7</f>
        <v>#DIV/0!</v>
      </c>
      <c r="R7" s="139" t="e">
        <f>'Time Record'!$O$1*$J7</f>
        <v>#DIV/0!</v>
      </c>
      <c r="S7" s="203" t="e">
        <f t="shared" ref="S7" si="3">SUM(P7:R7)</f>
        <v>#DIV/0!</v>
      </c>
      <c r="T7" s="216"/>
      <c r="U7" s="208" t="e">
        <f t="shared" ref="U7" si="4">S7+T7</f>
        <v>#DIV/0!</v>
      </c>
    </row>
    <row r="8" spans="1:26" ht="18">
      <c r="A8" s="70"/>
      <c r="B8" s="63"/>
      <c r="C8" s="63"/>
      <c r="D8" s="63"/>
      <c r="E8" s="111"/>
      <c r="F8" s="112"/>
      <c r="G8" s="112"/>
      <c r="H8" s="78"/>
      <c r="I8" s="83" t="s">
        <v>88</v>
      </c>
      <c r="J8" s="131" t="e">
        <f>P8/P10</f>
        <v>#DIV/0!</v>
      </c>
      <c r="K8" s="134"/>
      <c r="L8" s="134"/>
      <c r="M8" s="135"/>
      <c r="N8" s="97" t="str">
        <f t="shared" si="0"/>
        <v>WFD-NP</v>
      </c>
      <c r="O8" s="98"/>
      <c r="P8" s="85">
        <f>P18+P36</f>
        <v>0</v>
      </c>
      <c r="Q8" s="85" t="e">
        <f>'Time Record'!$O$2*J8</f>
        <v>#DIV/0!</v>
      </c>
      <c r="R8" s="139" t="e">
        <f>'Time Record'!$O$1*$J8</f>
        <v>#DIV/0!</v>
      </c>
      <c r="S8" s="203" t="e">
        <f t="shared" ref="S8" si="5">SUM(P8:R8)</f>
        <v>#DIV/0!</v>
      </c>
      <c r="T8" s="216"/>
      <c r="U8" s="208" t="e">
        <f t="shared" ref="U8" si="6">S8+T8</f>
        <v>#DIV/0!</v>
      </c>
    </row>
    <row r="9" spans="1:26" ht="18.75" thickBot="1">
      <c r="A9" s="70" t="s">
        <v>67</v>
      </c>
      <c r="B9" s="63"/>
      <c r="C9" s="63"/>
      <c r="D9" s="63"/>
      <c r="E9" s="111"/>
      <c r="F9" s="112"/>
      <c r="G9" s="112"/>
      <c r="H9" s="78"/>
      <c r="I9" s="83" t="s">
        <v>82</v>
      </c>
      <c r="J9" s="136" t="e">
        <f>SUM(J2:J8)</f>
        <v>#DIV/0!</v>
      </c>
      <c r="K9" s="93"/>
      <c r="L9" s="90">
        <f>SUM(L2:L6)</f>
        <v>0</v>
      </c>
      <c r="M9" s="91">
        <f>SUM(M2:M6)</f>
        <v>0</v>
      </c>
      <c r="N9" s="151" t="s">
        <v>82</v>
      </c>
      <c r="O9" s="98"/>
      <c r="P9" s="214"/>
      <c r="Q9" s="214"/>
      <c r="R9" s="215"/>
      <c r="S9" s="204"/>
      <c r="T9" s="148">
        <f>P22+P40</f>
        <v>0</v>
      </c>
      <c r="U9" s="209">
        <f>S9+T9</f>
        <v>0</v>
      </c>
    </row>
    <row r="10" spans="1:26" ht="27.75" customHeight="1" thickTop="1">
      <c r="A10" s="73" t="s">
        <v>1</v>
      </c>
      <c r="B10" s="259">
        <f>'Time Record'!B8:C8</f>
        <v>0</v>
      </c>
      <c r="C10" s="260"/>
      <c r="D10" s="259">
        <f>'Time Record'!D8:E8</f>
        <v>1</v>
      </c>
      <c r="E10" s="260"/>
      <c r="F10" s="259">
        <f>'Time Record'!F8:G8</f>
        <v>2</v>
      </c>
      <c r="G10" s="260"/>
      <c r="H10" s="259">
        <f>'Time Record'!H8:I8</f>
        <v>3</v>
      </c>
      <c r="I10" s="260"/>
      <c r="J10" s="259">
        <f>'Time Record'!J8:K8</f>
        <v>4</v>
      </c>
      <c r="K10" s="260"/>
      <c r="L10" s="259">
        <f>'Time Record'!L8:M8</f>
        <v>5</v>
      </c>
      <c r="M10" s="260"/>
      <c r="N10" s="259">
        <f>'Time Record'!N8:O8</f>
        <v>6</v>
      </c>
      <c r="O10" s="260"/>
      <c r="P10" s="114">
        <f>SUM(P2:P9)</f>
        <v>0</v>
      </c>
      <c r="Q10" s="114" t="e">
        <f>SUM(Q2:Q9)</f>
        <v>#DIV/0!</v>
      </c>
      <c r="R10" s="114" t="e">
        <f>SUM(R2:R9)</f>
        <v>#DIV/0!</v>
      </c>
      <c r="S10" s="205" t="e">
        <f>SUM(S2:S9)</f>
        <v>#DIV/0!</v>
      </c>
      <c r="T10" s="142">
        <f>SUM(T2:T9)</f>
        <v>0</v>
      </c>
      <c r="U10" s="210" t="e">
        <f>SUM(U2:U9)</f>
        <v>#DIV/0!</v>
      </c>
    </row>
    <row r="11" spans="1:26" s="75" customFormat="1" ht="26.25" thickBot="1">
      <c r="A11" s="74"/>
      <c r="B11" s="257" t="s">
        <v>6</v>
      </c>
      <c r="C11" s="265"/>
      <c r="D11" s="257" t="s">
        <v>7</v>
      </c>
      <c r="E11" s="258"/>
      <c r="F11" s="266" t="s">
        <v>8</v>
      </c>
      <c r="G11" s="267"/>
      <c r="H11" s="266" t="s">
        <v>9</v>
      </c>
      <c r="I11" s="267"/>
      <c r="J11" s="257" t="s">
        <v>3</v>
      </c>
      <c r="K11" s="258"/>
      <c r="L11" s="257" t="s">
        <v>4</v>
      </c>
      <c r="M11" s="258"/>
      <c r="N11" s="257" t="s">
        <v>5</v>
      </c>
      <c r="O11" s="258"/>
      <c r="P11" s="121" t="s">
        <v>74</v>
      </c>
      <c r="Q11" s="121" t="s">
        <v>70</v>
      </c>
      <c r="R11" s="140" t="s">
        <v>71</v>
      </c>
      <c r="S11" s="206" t="s">
        <v>76</v>
      </c>
      <c r="T11" s="143" t="s">
        <v>65</v>
      </c>
      <c r="U11" s="211" t="s">
        <v>66</v>
      </c>
    </row>
    <row r="12" spans="1:26">
      <c r="A12" s="76" t="s">
        <v>51</v>
      </c>
      <c r="B12" s="104" t="str">
        <f>$I$2</f>
        <v>GHT-OP</v>
      </c>
      <c r="C12" s="144"/>
      <c r="D12" s="104" t="str">
        <f>$I$2</f>
        <v>GHT-OP</v>
      </c>
      <c r="E12" s="146"/>
      <c r="F12" s="102" t="str">
        <f>$I$2</f>
        <v>GHT-OP</v>
      </c>
      <c r="G12" s="144"/>
      <c r="H12" s="102" t="str">
        <f>$I$2</f>
        <v>GHT-OP</v>
      </c>
      <c r="I12" s="144"/>
      <c r="J12" s="104" t="str">
        <f>$I$2</f>
        <v>GHT-OP</v>
      </c>
      <c r="K12" s="144"/>
      <c r="L12" s="104" t="str">
        <f>$I$2</f>
        <v>GHT-OP</v>
      </c>
      <c r="M12" s="144"/>
      <c r="N12" s="104" t="str">
        <f>$I$2</f>
        <v>GHT-OP</v>
      </c>
      <c r="O12" s="144"/>
      <c r="P12" s="125">
        <f>C12+E12+G12+I12+K12+M12+O12</f>
        <v>0</v>
      </c>
      <c r="Q12" s="118"/>
      <c r="R12"/>
      <c r="S12"/>
      <c r="T12"/>
      <c r="U12"/>
    </row>
    <row r="13" spans="1:26">
      <c r="A13" s="76" t="s">
        <v>51</v>
      </c>
      <c r="B13" s="104" t="str">
        <f>$I$3</f>
        <v>GHT-VR</v>
      </c>
      <c r="C13" s="144"/>
      <c r="D13" s="104" t="str">
        <f>$I$3</f>
        <v>GHT-VR</v>
      </c>
      <c r="E13" s="146"/>
      <c r="F13" s="102" t="str">
        <f>$I$3</f>
        <v>GHT-VR</v>
      </c>
      <c r="G13" s="144"/>
      <c r="H13" s="102" t="str">
        <f>$I$3</f>
        <v>GHT-VR</v>
      </c>
      <c r="I13" s="144"/>
      <c r="J13" s="104" t="str">
        <f>$I$3</f>
        <v>GHT-VR</v>
      </c>
      <c r="K13" s="144"/>
      <c r="L13" s="104" t="str">
        <f>$I$3</f>
        <v>GHT-VR</v>
      </c>
      <c r="M13" s="144"/>
      <c r="N13" s="104" t="str">
        <f>$I$3</f>
        <v>GHT-VR</v>
      </c>
      <c r="O13" s="144"/>
      <c r="P13" s="125">
        <f t="shared" ref="P13:P17" si="7">C13+E13+G13+I13+K13+M13+O13</f>
        <v>0</v>
      </c>
      <c r="Q13" s="118"/>
      <c r="R13"/>
      <c r="S13"/>
      <c r="T13"/>
      <c r="U13"/>
    </row>
    <row r="14" spans="1:26">
      <c r="A14" s="76" t="s">
        <v>51</v>
      </c>
      <c r="B14" s="104" t="str">
        <f>$I$4</f>
        <v>GHT-FA</v>
      </c>
      <c r="C14" s="144"/>
      <c r="D14" s="104" t="str">
        <f>$I$4</f>
        <v>GHT-FA</v>
      </c>
      <c r="E14" s="146"/>
      <c r="F14" s="102" t="str">
        <f>$I$4</f>
        <v>GHT-FA</v>
      </c>
      <c r="G14" s="144"/>
      <c r="H14" s="102" t="str">
        <f>$I$4</f>
        <v>GHT-FA</v>
      </c>
      <c r="I14" s="144"/>
      <c r="J14" s="104" t="str">
        <f>$I$4</f>
        <v>GHT-FA</v>
      </c>
      <c r="K14" s="144"/>
      <c r="L14" s="104" t="str">
        <f>$I$4</f>
        <v>GHT-FA</v>
      </c>
      <c r="M14" s="144"/>
      <c r="N14" s="104" t="str">
        <f>$I$4</f>
        <v>GHT-FA</v>
      </c>
      <c r="O14" s="144"/>
      <c r="P14" s="125">
        <f t="shared" si="7"/>
        <v>0</v>
      </c>
      <c r="Q14" s="118"/>
      <c r="R14"/>
      <c r="S14"/>
      <c r="T14"/>
      <c r="U14"/>
    </row>
    <row r="15" spans="1:26">
      <c r="A15" s="76" t="s">
        <v>51</v>
      </c>
      <c r="B15" s="104" t="str">
        <f>$I$5</f>
        <v>WFD-NS</v>
      </c>
      <c r="C15" s="144"/>
      <c r="D15" s="104" t="str">
        <f>$I$5</f>
        <v>WFD-NS</v>
      </c>
      <c r="E15" s="146"/>
      <c r="F15" s="102" t="str">
        <f>$I$5</f>
        <v>WFD-NS</v>
      </c>
      <c r="G15" s="144"/>
      <c r="H15" s="102" t="str">
        <f>$I$5</f>
        <v>WFD-NS</v>
      </c>
      <c r="I15" s="144"/>
      <c r="J15" s="104" t="str">
        <f>$I$5</f>
        <v>WFD-NS</v>
      </c>
      <c r="K15" s="144"/>
      <c r="L15" s="104" t="str">
        <f>$I$5</f>
        <v>WFD-NS</v>
      </c>
      <c r="M15" s="144"/>
      <c r="N15" s="104" t="str">
        <f>$I$5</f>
        <v>WFD-NS</v>
      </c>
      <c r="O15" s="144"/>
      <c r="P15" s="125">
        <f t="shared" si="7"/>
        <v>0</v>
      </c>
      <c r="Q15" s="118"/>
      <c r="R15"/>
      <c r="S15"/>
      <c r="T15"/>
      <c r="U15"/>
    </row>
    <row r="16" spans="1:26">
      <c r="A16" s="76" t="s">
        <v>51</v>
      </c>
      <c r="B16" s="104" t="str">
        <f>$I$6</f>
        <v>WFD-MH</v>
      </c>
      <c r="C16" s="145"/>
      <c r="D16" s="104" t="str">
        <f>$I$6</f>
        <v>WFD-MH</v>
      </c>
      <c r="E16" s="147"/>
      <c r="F16" s="103" t="str">
        <f>$I$6</f>
        <v>WFD-MH</v>
      </c>
      <c r="G16" s="145"/>
      <c r="H16" s="103" t="str">
        <f>$I$6</f>
        <v>WFD-MH</v>
      </c>
      <c r="I16" s="145"/>
      <c r="J16" s="105" t="str">
        <f>$I$6</f>
        <v>WFD-MH</v>
      </c>
      <c r="K16" s="145"/>
      <c r="L16" s="105" t="str">
        <f>$I$6</f>
        <v>WFD-MH</v>
      </c>
      <c r="M16" s="145"/>
      <c r="N16" s="105" t="str">
        <f>$I$6</f>
        <v>WFD-MH</v>
      </c>
      <c r="O16" s="145"/>
      <c r="P16" s="125">
        <f t="shared" ref="P16" si="8">C16+E16+G16+I16+K16+M16+O16</f>
        <v>0</v>
      </c>
      <c r="Q16" s="118"/>
      <c r="R16"/>
      <c r="S16"/>
      <c r="T16"/>
      <c r="U16"/>
    </row>
    <row r="17" spans="1:22">
      <c r="A17" s="76" t="s">
        <v>51</v>
      </c>
      <c r="B17" s="104" t="str">
        <f>$I$7</f>
        <v>WFD-YO</v>
      </c>
      <c r="C17" s="145"/>
      <c r="D17" s="104" t="str">
        <f>$I$7</f>
        <v>WFD-YO</v>
      </c>
      <c r="E17" s="147"/>
      <c r="F17" s="103" t="str">
        <f>$I$7</f>
        <v>WFD-YO</v>
      </c>
      <c r="G17" s="145"/>
      <c r="H17" s="103" t="str">
        <f>$I$7</f>
        <v>WFD-YO</v>
      </c>
      <c r="I17" s="145"/>
      <c r="J17" s="105" t="str">
        <f>$I$7</f>
        <v>WFD-YO</v>
      </c>
      <c r="K17" s="145"/>
      <c r="L17" s="105" t="str">
        <f>$I$7</f>
        <v>WFD-YO</v>
      </c>
      <c r="M17" s="145"/>
      <c r="N17" s="105" t="str">
        <f>$I$7</f>
        <v>WFD-YO</v>
      </c>
      <c r="O17" s="145"/>
      <c r="P17" s="125">
        <f t="shared" si="7"/>
        <v>0</v>
      </c>
      <c r="Q17" s="118"/>
      <c r="R17"/>
      <c r="S17"/>
      <c r="T17"/>
      <c r="U17"/>
    </row>
    <row r="18" spans="1:22">
      <c r="A18" s="76" t="s">
        <v>51</v>
      </c>
      <c r="B18" s="104" t="str">
        <f>$I$8</f>
        <v>WFD-NP</v>
      </c>
      <c r="C18" s="145"/>
      <c r="D18" s="104" t="str">
        <f>$I$8</f>
        <v>WFD-NP</v>
      </c>
      <c r="E18" s="147"/>
      <c r="F18" s="103" t="str">
        <f>$I$8</f>
        <v>WFD-NP</v>
      </c>
      <c r="G18" s="145"/>
      <c r="H18" s="103" t="str">
        <f>$I$8</f>
        <v>WFD-NP</v>
      </c>
      <c r="I18" s="145"/>
      <c r="J18" s="105" t="str">
        <f>$I$8</f>
        <v>WFD-NP</v>
      </c>
      <c r="K18" s="145"/>
      <c r="L18" s="105" t="str">
        <f>$I$8</f>
        <v>WFD-NP</v>
      </c>
      <c r="M18" s="145"/>
      <c r="N18" s="105" t="str">
        <f>$I$8</f>
        <v>WFD-NP</v>
      </c>
      <c r="O18" s="145"/>
      <c r="P18" s="125">
        <f t="shared" ref="P18" si="9">C18+E18+G18+I18+K18+M18+O18</f>
        <v>0</v>
      </c>
      <c r="Q18" s="118"/>
      <c r="R18"/>
      <c r="S18"/>
      <c r="T18"/>
      <c r="U18"/>
    </row>
    <row r="19" spans="1:22" ht="12.75" customHeight="1">
      <c r="A19" s="263" t="s">
        <v>73</v>
      </c>
      <c r="B19" s="264"/>
      <c r="C19" s="115">
        <f>SUM(C12:C18)</f>
        <v>0</v>
      </c>
      <c r="D19" s="115"/>
      <c r="E19" s="116">
        <f>SUM(E12:E18)</f>
        <v>0</v>
      </c>
      <c r="F19" s="115"/>
      <c r="G19" s="115">
        <f>SUM(G12:G18)</f>
        <v>0</v>
      </c>
      <c r="H19" s="115"/>
      <c r="I19" s="115">
        <f>SUM(I12:I18)</f>
        <v>0</v>
      </c>
      <c r="J19" s="115"/>
      <c r="K19" s="115">
        <f>SUM(K12:K18)</f>
        <v>0</v>
      </c>
      <c r="L19" s="115"/>
      <c r="M19" s="115">
        <f>SUM(M12:M18)</f>
        <v>0</v>
      </c>
      <c r="N19" s="115"/>
      <c r="O19" s="115">
        <f>SUM(O12:O18)</f>
        <v>0</v>
      </c>
      <c r="P19" s="126">
        <f>SUM(C19:O19)</f>
        <v>0</v>
      </c>
      <c r="Q19" s="119"/>
      <c r="R19"/>
      <c r="S19"/>
      <c r="T19"/>
      <c r="U19"/>
      <c r="V19" s="77"/>
    </row>
    <row r="20" spans="1:22">
      <c r="A20" s="263" t="str">
        <f>'Time Record'!A15</f>
        <v>Jury Duty/Spec</v>
      </c>
      <c r="B20" s="264"/>
      <c r="C20" s="115">
        <f>'Time Record'!B15</f>
        <v>0</v>
      </c>
      <c r="D20" s="115"/>
      <c r="E20" s="115">
        <f>'Time Record'!D15</f>
        <v>0</v>
      </c>
      <c r="F20" s="115"/>
      <c r="G20" s="115">
        <f>'Time Record'!F15</f>
        <v>0</v>
      </c>
      <c r="H20" s="115"/>
      <c r="I20" s="115">
        <f>'Time Record'!H15</f>
        <v>0</v>
      </c>
      <c r="J20" s="115"/>
      <c r="K20" s="115">
        <f>'Time Record'!J15</f>
        <v>0</v>
      </c>
      <c r="L20" s="115"/>
      <c r="M20" s="115">
        <f>'Time Record'!L15</f>
        <v>0</v>
      </c>
      <c r="N20" s="115"/>
      <c r="O20" s="115">
        <f>'Time Record'!N15</f>
        <v>0</v>
      </c>
      <c r="P20" s="126">
        <f t="shared" ref="P20:P24" si="10">SUM(C20:O20)</f>
        <v>0</v>
      </c>
      <c r="Q20" s="119"/>
      <c r="R20"/>
      <c r="S20"/>
      <c r="T20"/>
      <c r="U20"/>
      <c r="V20" s="77"/>
    </row>
    <row r="21" spans="1:22">
      <c r="A21" s="263" t="str">
        <f>'Time Record'!A16</f>
        <v>Holiday Hrs</v>
      </c>
      <c r="B21" s="264"/>
      <c r="C21" s="115">
        <f>'Time Record'!B16</f>
        <v>0</v>
      </c>
      <c r="D21" s="115"/>
      <c r="E21" s="115">
        <f>'Time Record'!D16</f>
        <v>0</v>
      </c>
      <c r="F21" s="115"/>
      <c r="G21" s="115">
        <f>'Time Record'!F16</f>
        <v>0</v>
      </c>
      <c r="H21" s="115"/>
      <c r="I21" s="115">
        <f>'Time Record'!H16</f>
        <v>0</v>
      </c>
      <c r="J21" s="115"/>
      <c r="K21" s="115">
        <f>'Time Record'!J16</f>
        <v>0</v>
      </c>
      <c r="L21" s="115"/>
      <c r="M21" s="115">
        <f>'Time Record'!L16</f>
        <v>0</v>
      </c>
      <c r="N21" s="115"/>
      <c r="O21" s="115">
        <f>'Time Record'!N16</f>
        <v>0</v>
      </c>
      <c r="P21" s="126">
        <f t="shared" si="10"/>
        <v>0</v>
      </c>
      <c r="Q21" s="119"/>
      <c r="R21"/>
      <c r="S21"/>
      <c r="T21"/>
      <c r="U21"/>
      <c r="V21" s="77"/>
    </row>
    <row r="22" spans="1:22">
      <c r="A22" s="263" t="str">
        <f>'Time Record'!A17</f>
        <v>PTO</v>
      </c>
      <c r="B22" s="264"/>
      <c r="C22" s="115">
        <f>'Time Record'!B17</f>
        <v>0</v>
      </c>
      <c r="D22" s="115"/>
      <c r="E22" s="115">
        <f>'Time Record'!D17</f>
        <v>0</v>
      </c>
      <c r="F22" s="115"/>
      <c r="G22" s="115">
        <f>'Time Record'!F17</f>
        <v>0</v>
      </c>
      <c r="H22" s="115"/>
      <c r="I22" s="115">
        <f>'Time Record'!H17</f>
        <v>0</v>
      </c>
      <c r="J22" s="115"/>
      <c r="K22" s="115">
        <f>'Time Record'!J17</f>
        <v>0</v>
      </c>
      <c r="L22" s="115"/>
      <c r="M22" s="115">
        <f>'Time Record'!L17</f>
        <v>0</v>
      </c>
      <c r="N22" s="115"/>
      <c r="O22" s="115">
        <f>'Time Record'!N17</f>
        <v>0</v>
      </c>
      <c r="P22" s="126">
        <f t="shared" si="10"/>
        <v>0</v>
      </c>
      <c r="Q22" s="119"/>
      <c r="R22"/>
      <c r="S22"/>
      <c r="T22"/>
      <c r="U22"/>
      <c r="V22" s="77"/>
    </row>
    <row r="23" spans="1:22">
      <c r="A23" s="263" t="s">
        <v>52</v>
      </c>
      <c r="B23" s="264"/>
      <c r="C23" s="115">
        <f>'Time Record'!B19</f>
        <v>0</v>
      </c>
      <c r="D23" s="115"/>
      <c r="E23" s="116">
        <f>'Time Record'!D19</f>
        <v>0</v>
      </c>
      <c r="F23" s="115"/>
      <c r="G23" s="115">
        <f>'Time Record'!F19</f>
        <v>0</v>
      </c>
      <c r="H23" s="115"/>
      <c r="I23" s="115">
        <f>'Time Record'!H19</f>
        <v>0</v>
      </c>
      <c r="J23" s="115"/>
      <c r="K23" s="115">
        <f>'Time Record'!J19</f>
        <v>0</v>
      </c>
      <c r="L23" s="115"/>
      <c r="M23" s="115">
        <f>'Time Record'!L19</f>
        <v>0</v>
      </c>
      <c r="N23" s="115"/>
      <c r="O23" s="115">
        <f>'Time Record'!N19</f>
        <v>0</v>
      </c>
      <c r="P23" s="126">
        <f t="shared" si="10"/>
        <v>0</v>
      </c>
      <c r="Q23" s="119"/>
      <c r="R23"/>
      <c r="S23"/>
      <c r="T23"/>
      <c r="U23"/>
      <c r="V23" s="77"/>
    </row>
    <row r="24" spans="1:22">
      <c r="A24" s="73" t="s">
        <v>53</v>
      </c>
      <c r="B24" s="117"/>
      <c r="C24" s="115">
        <f>SUM(C19:C22)-C23</f>
        <v>0</v>
      </c>
      <c r="D24" s="115"/>
      <c r="E24" s="115">
        <f>SUM(E19:E22)-E23</f>
        <v>0</v>
      </c>
      <c r="F24" s="115"/>
      <c r="G24" s="115">
        <f>SUM(G19:G22)-G23</f>
        <v>0</v>
      </c>
      <c r="H24" s="115"/>
      <c r="I24" s="115">
        <f>SUM(I19:I22)-I23</f>
        <v>0</v>
      </c>
      <c r="J24" s="115"/>
      <c r="K24" s="115">
        <f>SUM(K19:K22)-K23</f>
        <v>0</v>
      </c>
      <c r="L24" s="115"/>
      <c r="M24" s="115">
        <f>SUM(M19:M22)-M23</f>
        <v>0</v>
      </c>
      <c r="N24" s="115"/>
      <c r="O24" s="115">
        <f>SUM(O19:O22)-O23</f>
        <v>0</v>
      </c>
      <c r="P24" s="126">
        <f t="shared" si="10"/>
        <v>0</v>
      </c>
      <c r="Q24" s="120"/>
      <c r="R24"/>
      <c r="S24"/>
      <c r="T24"/>
      <c r="U24"/>
      <c r="V24" s="77"/>
    </row>
    <row r="25" spans="1:22">
      <c r="A25"/>
      <c r="B25"/>
      <c r="C25"/>
      <c r="D25"/>
      <c r="E25" s="92"/>
      <c r="F25"/>
      <c r="G25"/>
      <c r="H25"/>
      <c r="I25"/>
      <c r="J25"/>
      <c r="K25"/>
      <c r="L25"/>
      <c r="M25"/>
      <c r="N25"/>
      <c r="O25"/>
      <c r="P25"/>
      <c r="Q25"/>
      <c r="R25"/>
      <c r="S25"/>
      <c r="T25"/>
      <c r="U25"/>
      <c r="V25" s="77"/>
    </row>
    <row r="26" spans="1:22">
      <c r="A26" s="62"/>
      <c r="B26" s="62"/>
      <c r="C26" s="62"/>
      <c r="D26" s="62"/>
      <c r="E26" s="62"/>
      <c r="F26" s="62"/>
      <c r="G26" s="62"/>
      <c r="H26" s="62"/>
      <c r="I26" s="62"/>
      <c r="J26" s="62"/>
      <c r="K26" s="62"/>
      <c r="L26" s="62"/>
      <c r="M26" s="62"/>
      <c r="N26"/>
      <c r="O26"/>
      <c r="P26"/>
      <c r="Q26"/>
      <c r="R26"/>
      <c r="S26"/>
      <c r="T26"/>
      <c r="U26"/>
    </row>
    <row r="27" spans="1:22">
      <c r="A27" s="62"/>
      <c r="B27" s="62"/>
      <c r="C27" s="62"/>
      <c r="D27" s="62"/>
      <c r="E27" s="62"/>
      <c r="F27" s="62"/>
      <c r="G27" s="62"/>
      <c r="H27" s="62"/>
      <c r="I27" s="62"/>
      <c r="J27" s="62"/>
      <c r="K27" s="62"/>
      <c r="L27" s="62"/>
      <c r="M27" s="62"/>
      <c r="N27" s="78"/>
      <c r="O27" s="78"/>
      <c r="P27" s="78"/>
      <c r="Q27" s="78"/>
      <c r="R27"/>
      <c r="S27"/>
      <c r="T27"/>
      <c r="U27"/>
    </row>
    <row r="28" spans="1:22" ht="27.75" customHeight="1">
      <c r="A28" s="73" t="s">
        <v>1</v>
      </c>
      <c r="B28" s="261">
        <f>'Time Record'!B22:C22</f>
        <v>7</v>
      </c>
      <c r="C28" s="262"/>
      <c r="D28" s="261">
        <f>'Time Record'!D22:E22</f>
        <v>8</v>
      </c>
      <c r="E28" s="262"/>
      <c r="F28" s="261">
        <f>'Time Record'!F22:G22</f>
        <v>9</v>
      </c>
      <c r="G28" s="262"/>
      <c r="H28" s="261">
        <f>'Time Record'!H22:I22</f>
        <v>10</v>
      </c>
      <c r="I28" s="262"/>
      <c r="J28" s="261">
        <f>'Time Record'!J22:K22</f>
        <v>11</v>
      </c>
      <c r="K28" s="262"/>
      <c r="L28" s="261">
        <f>'Time Record'!L22:M22</f>
        <v>12</v>
      </c>
      <c r="M28" s="262"/>
      <c r="N28" s="261">
        <f>'Time Record'!N22:O22</f>
        <v>13</v>
      </c>
      <c r="O28" s="262"/>
      <c r="R28"/>
      <c r="S28"/>
      <c r="T28"/>
      <c r="U28"/>
    </row>
    <row r="29" spans="1:22" s="75" customFormat="1" ht="15.75">
      <c r="A29" s="74"/>
      <c r="B29" s="257" t="s">
        <v>6</v>
      </c>
      <c r="C29" s="265"/>
      <c r="D29" s="257" t="s">
        <v>7</v>
      </c>
      <c r="E29" s="258"/>
      <c r="F29" s="266" t="s">
        <v>8</v>
      </c>
      <c r="G29" s="267"/>
      <c r="H29" s="266" t="s">
        <v>9</v>
      </c>
      <c r="I29" s="267"/>
      <c r="J29" s="257" t="s">
        <v>3</v>
      </c>
      <c r="K29" s="258"/>
      <c r="L29" s="257" t="s">
        <v>4</v>
      </c>
      <c r="M29" s="258"/>
      <c r="N29" s="257" t="s">
        <v>5</v>
      </c>
      <c r="O29" s="258"/>
      <c r="R29"/>
      <c r="S29"/>
      <c r="T29"/>
      <c r="U29"/>
    </row>
    <row r="30" spans="1:22">
      <c r="A30" s="76" t="s">
        <v>51</v>
      </c>
      <c r="B30" s="104" t="str">
        <f>$I$2</f>
        <v>GHT-OP</v>
      </c>
      <c r="C30" s="144"/>
      <c r="D30" s="104" t="str">
        <f>$I$2</f>
        <v>GHT-OP</v>
      </c>
      <c r="E30" s="144"/>
      <c r="F30" s="102" t="str">
        <f>$I$2</f>
        <v>GHT-OP</v>
      </c>
      <c r="G30" s="144"/>
      <c r="H30" s="102" t="str">
        <f>$I$2</f>
        <v>GHT-OP</v>
      </c>
      <c r="I30" s="144"/>
      <c r="J30" s="104" t="str">
        <f>$I$2</f>
        <v>GHT-OP</v>
      </c>
      <c r="K30" s="144"/>
      <c r="L30" s="104" t="str">
        <f>$I$2</f>
        <v>GHT-OP</v>
      </c>
      <c r="M30" s="144"/>
      <c r="N30" s="104" t="str">
        <f>$I$2</f>
        <v>GHT-OP</v>
      </c>
      <c r="O30" s="144"/>
      <c r="P30" s="125">
        <f>C30+E30+G30+I30+K30+M30+O30</f>
        <v>0</v>
      </c>
      <c r="Q30" s="118"/>
      <c r="R30"/>
      <c r="S30"/>
      <c r="T30"/>
      <c r="U30"/>
    </row>
    <row r="31" spans="1:22">
      <c r="A31" s="76" t="s">
        <v>51</v>
      </c>
      <c r="B31" s="104" t="str">
        <f>$I$3</f>
        <v>GHT-VR</v>
      </c>
      <c r="C31" s="144"/>
      <c r="D31" s="104" t="str">
        <f>$I$3</f>
        <v>GHT-VR</v>
      </c>
      <c r="E31" s="144"/>
      <c r="F31" s="102" t="str">
        <f>$I$3</f>
        <v>GHT-VR</v>
      </c>
      <c r="G31" s="144"/>
      <c r="H31" s="102" t="str">
        <f>$I$3</f>
        <v>GHT-VR</v>
      </c>
      <c r="I31" s="144"/>
      <c r="J31" s="104" t="str">
        <f>$I$3</f>
        <v>GHT-VR</v>
      </c>
      <c r="K31" s="144"/>
      <c r="L31" s="104" t="str">
        <f>$I$3</f>
        <v>GHT-VR</v>
      </c>
      <c r="M31" s="144"/>
      <c r="N31" s="104" t="str">
        <f>$I$3</f>
        <v>GHT-VR</v>
      </c>
      <c r="O31" s="144"/>
      <c r="P31" s="125">
        <f t="shared" ref="P31:P35" si="11">C31+E31+G31+I31+K31+M31+O31</f>
        <v>0</v>
      </c>
      <c r="Q31" s="118"/>
      <c r="R31"/>
      <c r="S31"/>
      <c r="T31"/>
      <c r="U31"/>
    </row>
    <row r="32" spans="1:22">
      <c r="A32" s="76" t="s">
        <v>51</v>
      </c>
      <c r="B32" s="104" t="str">
        <f>$I$4</f>
        <v>GHT-FA</v>
      </c>
      <c r="C32" s="144"/>
      <c r="D32" s="104" t="str">
        <f>$I$4</f>
        <v>GHT-FA</v>
      </c>
      <c r="E32" s="144"/>
      <c r="F32" s="102" t="str">
        <f>$I$4</f>
        <v>GHT-FA</v>
      </c>
      <c r="G32" s="144"/>
      <c r="H32" s="102" t="str">
        <f>$I$4</f>
        <v>GHT-FA</v>
      </c>
      <c r="I32" s="144"/>
      <c r="J32" s="104" t="str">
        <f>$I$4</f>
        <v>GHT-FA</v>
      </c>
      <c r="K32" s="144"/>
      <c r="L32" s="104" t="str">
        <f>$I$4</f>
        <v>GHT-FA</v>
      </c>
      <c r="M32" s="144"/>
      <c r="N32" s="104" t="str">
        <f>$I$4</f>
        <v>GHT-FA</v>
      </c>
      <c r="O32" s="144"/>
      <c r="P32" s="125">
        <f t="shared" si="11"/>
        <v>0</v>
      </c>
      <c r="Q32" s="118"/>
      <c r="R32"/>
      <c r="S32"/>
      <c r="T32"/>
      <c r="U32"/>
    </row>
    <row r="33" spans="1:22">
      <c r="A33" s="76" t="s">
        <v>51</v>
      </c>
      <c r="B33" s="104" t="str">
        <f>$I$5</f>
        <v>WFD-NS</v>
      </c>
      <c r="C33" s="144"/>
      <c r="D33" s="104" t="str">
        <f>$I$5</f>
        <v>WFD-NS</v>
      </c>
      <c r="E33" s="144"/>
      <c r="F33" s="102" t="str">
        <f>$I$5</f>
        <v>WFD-NS</v>
      </c>
      <c r="G33" s="144"/>
      <c r="H33" s="102" t="str">
        <f>$I$5</f>
        <v>WFD-NS</v>
      </c>
      <c r="I33" s="144"/>
      <c r="J33" s="104" t="str">
        <f>$I$5</f>
        <v>WFD-NS</v>
      </c>
      <c r="K33" s="144"/>
      <c r="L33" s="104" t="str">
        <f>$I$5</f>
        <v>WFD-NS</v>
      </c>
      <c r="M33" s="144"/>
      <c r="N33" s="104" t="str">
        <f>$I$5</f>
        <v>WFD-NS</v>
      </c>
      <c r="O33" s="144"/>
      <c r="P33" s="125">
        <f t="shared" si="11"/>
        <v>0</v>
      </c>
      <c r="Q33" s="118"/>
      <c r="R33"/>
      <c r="S33"/>
      <c r="T33"/>
      <c r="U33"/>
    </row>
    <row r="34" spans="1:22">
      <c r="A34" s="76" t="s">
        <v>51</v>
      </c>
      <c r="B34" s="105" t="str">
        <f>$I$6</f>
        <v>WFD-MH</v>
      </c>
      <c r="C34" s="144"/>
      <c r="D34" s="105" t="str">
        <f>$I$6</f>
        <v>WFD-MH</v>
      </c>
      <c r="E34" s="145"/>
      <c r="F34" s="103" t="str">
        <f>$I$6</f>
        <v>WFD-MH</v>
      </c>
      <c r="G34" s="145"/>
      <c r="H34" s="103" t="str">
        <f>$I$6</f>
        <v>WFD-MH</v>
      </c>
      <c r="I34" s="145"/>
      <c r="J34" s="105" t="str">
        <f>$I$6</f>
        <v>WFD-MH</v>
      </c>
      <c r="K34" s="145"/>
      <c r="L34" s="105" t="str">
        <f>$I$6</f>
        <v>WFD-MH</v>
      </c>
      <c r="M34" s="145"/>
      <c r="N34" s="105" t="str">
        <f>$I$6</f>
        <v>WFD-MH</v>
      </c>
      <c r="O34" s="145"/>
      <c r="P34" s="125">
        <f t="shared" ref="P34" si="12">C34+E34+G34+I34+K34+M34+O34</f>
        <v>0</v>
      </c>
      <c r="Q34" s="118"/>
      <c r="R34"/>
      <c r="S34"/>
      <c r="T34"/>
      <c r="U34"/>
    </row>
    <row r="35" spans="1:22">
      <c r="A35" s="76" t="s">
        <v>51</v>
      </c>
      <c r="B35" s="105" t="str">
        <f>$I$7</f>
        <v>WFD-YO</v>
      </c>
      <c r="C35" s="144"/>
      <c r="D35" s="105" t="str">
        <f>$I$7</f>
        <v>WFD-YO</v>
      </c>
      <c r="E35" s="145"/>
      <c r="F35" s="103" t="str">
        <f>$I$7</f>
        <v>WFD-YO</v>
      </c>
      <c r="G35" s="145"/>
      <c r="H35" s="103" t="str">
        <f>$I$7</f>
        <v>WFD-YO</v>
      </c>
      <c r="I35" s="145"/>
      <c r="J35" s="105" t="str">
        <f>$I$7</f>
        <v>WFD-YO</v>
      </c>
      <c r="K35" s="145"/>
      <c r="L35" s="105" t="str">
        <f>$I$7</f>
        <v>WFD-YO</v>
      </c>
      <c r="M35" s="145"/>
      <c r="N35" s="105" t="str">
        <f>$I$7</f>
        <v>WFD-YO</v>
      </c>
      <c r="O35" s="145"/>
      <c r="P35" s="125">
        <f t="shared" si="11"/>
        <v>0</v>
      </c>
      <c r="Q35" s="118"/>
      <c r="R35"/>
      <c r="S35"/>
      <c r="T35"/>
      <c r="U35"/>
    </row>
    <row r="36" spans="1:22">
      <c r="A36" s="76" t="s">
        <v>51</v>
      </c>
      <c r="B36" s="105" t="str">
        <f>$I$8</f>
        <v>WFD-NP</v>
      </c>
      <c r="C36" s="144"/>
      <c r="D36" s="105" t="str">
        <f>$I$8</f>
        <v>WFD-NP</v>
      </c>
      <c r="E36" s="145"/>
      <c r="F36" s="103" t="str">
        <f>$I$8</f>
        <v>WFD-NP</v>
      </c>
      <c r="G36" s="145"/>
      <c r="H36" s="103" t="str">
        <f>$I$8</f>
        <v>WFD-NP</v>
      </c>
      <c r="I36" s="145"/>
      <c r="J36" s="105" t="str">
        <f>$I$8</f>
        <v>WFD-NP</v>
      </c>
      <c r="K36" s="145"/>
      <c r="L36" s="105" t="str">
        <f>$I$8</f>
        <v>WFD-NP</v>
      </c>
      <c r="M36" s="145"/>
      <c r="N36" s="105" t="str">
        <f>$I$8</f>
        <v>WFD-NP</v>
      </c>
      <c r="O36" s="145"/>
      <c r="P36" s="125">
        <f t="shared" ref="P36" si="13">C36+E36+G36+I36+K36+M36+O36</f>
        <v>0</v>
      </c>
      <c r="Q36" s="118"/>
      <c r="R36"/>
      <c r="S36"/>
      <c r="T36"/>
      <c r="U36"/>
    </row>
    <row r="37" spans="1:22">
      <c r="A37" s="263" t="s">
        <v>73</v>
      </c>
      <c r="B37" s="264"/>
      <c r="C37" s="115">
        <f>SUM(C30:C36)</f>
        <v>0</v>
      </c>
      <c r="D37" s="115"/>
      <c r="E37" s="115">
        <f>SUM(E30:E36)</f>
        <v>0</v>
      </c>
      <c r="F37" s="115"/>
      <c r="G37" s="115">
        <f>SUM(G30:G36)</f>
        <v>0</v>
      </c>
      <c r="H37" s="115"/>
      <c r="I37" s="115">
        <f>SUM(I30:I36)</f>
        <v>0</v>
      </c>
      <c r="J37" s="115"/>
      <c r="K37" s="115">
        <f>SUM(K30:K36)</f>
        <v>0</v>
      </c>
      <c r="L37" s="115"/>
      <c r="M37" s="115">
        <f>SUM(M30:M36)</f>
        <v>0</v>
      </c>
      <c r="N37" s="115"/>
      <c r="O37" s="115">
        <f>SUM(O30:O36)</f>
        <v>0</v>
      </c>
      <c r="P37" s="126">
        <f>SUM(C37:O37)</f>
        <v>0</v>
      </c>
      <c r="Q37" s="119"/>
      <c r="R37"/>
      <c r="S37"/>
      <c r="T37"/>
      <c r="U37"/>
      <c r="V37" s="77"/>
    </row>
    <row r="38" spans="1:22">
      <c r="A38" s="263" t="str">
        <f>'Time Record'!A29</f>
        <v>Jury Duty/Spec</v>
      </c>
      <c r="B38" s="264"/>
      <c r="C38" s="115">
        <f>'Time Record'!B29</f>
        <v>0</v>
      </c>
      <c r="D38" s="115"/>
      <c r="E38" s="115">
        <f>'Time Record'!D29</f>
        <v>0</v>
      </c>
      <c r="F38" s="115"/>
      <c r="G38" s="115">
        <f>'Time Record'!F29</f>
        <v>0</v>
      </c>
      <c r="H38" s="115"/>
      <c r="I38" s="115">
        <f>'Time Record'!H29</f>
        <v>0</v>
      </c>
      <c r="J38" s="115"/>
      <c r="K38" s="115">
        <f>'Time Record'!J29</f>
        <v>0</v>
      </c>
      <c r="L38" s="115"/>
      <c r="M38" s="115">
        <f>'Time Record'!L29</f>
        <v>0</v>
      </c>
      <c r="N38" s="115"/>
      <c r="O38" s="115">
        <f>'Time Record'!N29</f>
        <v>0</v>
      </c>
      <c r="P38" s="126">
        <f t="shared" ref="P38:P42" si="14">SUM(C38:O38)</f>
        <v>0</v>
      </c>
      <c r="Q38" s="119"/>
      <c r="R38"/>
      <c r="S38"/>
      <c r="T38"/>
      <c r="U38"/>
      <c r="V38" s="77"/>
    </row>
    <row r="39" spans="1:22">
      <c r="A39" s="263" t="str">
        <f>'Time Record'!A30</f>
        <v>Holiday Hrs</v>
      </c>
      <c r="B39" s="264"/>
      <c r="C39" s="115">
        <f>'Time Record'!B30</f>
        <v>0</v>
      </c>
      <c r="D39" s="115"/>
      <c r="E39" s="115">
        <f>'Time Record'!D30</f>
        <v>0</v>
      </c>
      <c r="F39" s="115"/>
      <c r="G39" s="115">
        <f>'Time Record'!F30</f>
        <v>0</v>
      </c>
      <c r="H39" s="115"/>
      <c r="I39" s="115">
        <f>'Time Record'!H30</f>
        <v>0</v>
      </c>
      <c r="J39" s="115"/>
      <c r="K39" s="115">
        <f>'Time Record'!J30</f>
        <v>0</v>
      </c>
      <c r="L39" s="115"/>
      <c r="M39" s="115">
        <f>'Time Record'!L30</f>
        <v>0</v>
      </c>
      <c r="N39" s="115"/>
      <c r="O39" s="115">
        <f>'Time Record'!N30</f>
        <v>0</v>
      </c>
      <c r="P39" s="126">
        <f t="shared" si="14"/>
        <v>0</v>
      </c>
      <c r="Q39" s="119"/>
      <c r="R39"/>
      <c r="S39"/>
      <c r="T39"/>
      <c r="U39"/>
      <c r="V39" s="77"/>
    </row>
    <row r="40" spans="1:22">
      <c r="A40" s="263" t="str">
        <f>'Time Record'!A31</f>
        <v>PTO</v>
      </c>
      <c r="B40" s="264"/>
      <c r="C40" s="115">
        <f>'Time Record'!B31</f>
        <v>0</v>
      </c>
      <c r="D40" s="115"/>
      <c r="E40" s="115">
        <f>'Time Record'!D31</f>
        <v>0</v>
      </c>
      <c r="F40" s="115"/>
      <c r="G40" s="115">
        <f>'Time Record'!F31</f>
        <v>0</v>
      </c>
      <c r="H40" s="115"/>
      <c r="I40" s="115">
        <f>'Time Record'!H31</f>
        <v>0</v>
      </c>
      <c r="J40" s="115"/>
      <c r="K40" s="115">
        <f>'Time Record'!J31</f>
        <v>0</v>
      </c>
      <c r="L40" s="115"/>
      <c r="M40" s="115">
        <f>'Time Record'!L31</f>
        <v>0</v>
      </c>
      <c r="N40" s="115"/>
      <c r="O40" s="115">
        <f>'Time Record'!N31</f>
        <v>0</v>
      </c>
      <c r="P40" s="126">
        <f t="shared" si="14"/>
        <v>0</v>
      </c>
      <c r="Q40" s="119"/>
      <c r="R40"/>
      <c r="S40"/>
      <c r="T40"/>
      <c r="U40"/>
      <c r="V40" s="77"/>
    </row>
    <row r="41" spans="1:22">
      <c r="A41" s="263" t="s">
        <v>52</v>
      </c>
      <c r="B41" s="264"/>
      <c r="C41" s="115">
        <f>'Time Record'!B33</f>
        <v>0</v>
      </c>
      <c r="D41" s="115"/>
      <c r="E41" s="115">
        <f>'Time Record'!D33</f>
        <v>0</v>
      </c>
      <c r="F41" s="115"/>
      <c r="G41" s="115">
        <f>'Time Record'!F33</f>
        <v>0</v>
      </c>
      <c r="H41" s="115"/>
      <c r="I41" s="115">
        <f>'Time Record'!H33</f>
        <v>0</v>
      </c>
      <c r="J41" s="115"/>
      <c r="K41" s="115">
        <f>'Time Record'!J33</f>
        <v>0</v>
      </c>
      <c r="L41" s="115"/>
      <c r="M41" s="115">
        <f>'Time Record'!L33</f>
        <v>0</v>
      </c>
      <c r="N41" s="115"/>
      <c r="O41" s="115">
        <f>'Time Record'!N33</f>
        <v>0</v>
      </c>
      <c r="P41" s="126">
        <f t="shared" si="14"/>
        <v>0</v>
      </c>
      <c r="Q41" s="119"/>
      <c r="R41"/>
      <c r="S41"/>
      <c r="T41"/>
      <c r="U41"/>
      <c r="V41" s="77"/>
    </row>
    <row r="42" spans="1:22">
      <c r="A42" s="73" t="s">
        <v>53</v>
      </c>
      <c r="B42" s="117"/>
      <c r="C42" s="115">
        <f>SUM(C37:C40)-C41</f>
        <v>0</v>
      </c>
      <c r="D42" s="115"/>
      <c r="E42" s="115">
        <f>SUM(E37:E40)-E41</f>
        <v>0</v>
      </c>
      <c r="F42" s="115"/>
      <c r="G42" s="115">
        <f>SUM(G37:G40)-G41</f>
        <v>0</v>
      </c>
      <c r="H42" s="115"/>
      <c r="I42" s="115">
        <f>SUM(I37:I40)-I41</f>
        <v>0</v>
      </c>
      <c r="J42" s="115"/>
      <c r="K42" s="115">
        <f>SUM(K37:K40)-K41</f>
        <v>0</v>
      </c>
      <c r="L42" s="115"/>
      <c r="M42" s="115">
        <f>SUM(M37:M40)-M41</f>
        <v>0</v>
      </c>
      <c r="N42" s="115"/>
      <c r="O42" s="115">
        <f>SUM(O37:O40)-O41</f>
        <v>0</v>
      </c>
      <c r="P42" s="126">
        <f t="shared" si="14"/>
        <v>0</v>
      </c>
      <c r="Q42" s="120"/>
      <c r="R42"/>
      <c r="S42"/>
      <c r="T42"/>
      <c r="U42"/>
      <c r="V42" s="77"/>
    </row>
    <row r="43" spans="1:22">
      <c r="A43"/>
      <c r="B43"/>
      <c r="C43"/>
      <c r="D43"/>
      <c r="E43"/>
      <c r="F43"/>
      <c r="G43"/>
      <c r="H43"/>
      <c r="I43"/>
      <c r="J43"/>
      <c r="K43"/>
      <c r="L43"/>
      <c r="M43"/>
      <c r="N43"/>
      <c r="O43"/>
      <c r="P43"/>
      <c r="Q43"/>
      <c r="R43"/>
      <c r="S43"/>
      <c r="T43"/>
      <c r="U43"/>
      <c r="V43" s="77"/>
    </row>
    <row r="44" spans="1:22">
      <c r="A44" s="62"/>
      <c r="B44" s="62"/>
      <c r="C44" s="62"/>
      <c r="D44" s="62"/>
      <c r="E44" s="62"/>
      <c r="F44" s="62"/>
      <c r="G44" s="62"/>
      <c r="H44" s="62"/>
      <c r="I44" s="62"/>
      <c r="J44" s="62"/>
      <c r="K44" s="62"/>
      <c r="L44" s="62"/>
      <c r="M44" s="62"/>
    </row>
    <row r="45" spans="1:22" ht="13.5" thickBot="1">
      <c r="A45" s="62"/>
      <c r="B45" s="62"/>
      <c r="C45" s="62"/>
      <c r="D45" s="62"/>
      <c r="E45" s="62"/>
      <c r="F45" s="62"/>
      <c r="G45" s="62"/>
      <c r="H45" s="62"/>
      <c r="I45" s="62"/>
      <c r="J45" s="62"/>
      <c r="K45" s="62"/>
      <c r="L45" s="62"/>
      <c r="M45" s="62"/>
    </row>
    <row r="46" spans="1:22" ht="16.5" thickBot="1">
      <c r="A46" s="62"/>
      <c r="B46" s="62"/>
      <c r="C46" s="79" t="s">
        <v>14</v>
      </c>
      <c r="D46" s="62"/>
      <c r="E46" s="62"/>
      <c r="F46" s="268"/>
      <c r="G46" s="269"/>
      <c r="H46" s="269"/>
      <c r="I46" s="269"/>
      <c r="J46" s="269"/>
      <c r="K46" s="270"/>
      <c r="L46" s="62"/>
      <c r="M46" s="79" t="s">
        <v>15</v>
      </c>
      <c r="N46" s="80"/>
      <c r="P46" s="81">
        <f>P23+P41</f>
        <v>0</v>
      </c>
      <c r="Q46" s="113"/>
      <c r="R46" s="113"/>
      <c r="S46" s="113"/>
      <c r="T46" s="113"/>
      <c r="U46" s="113"/>
    </row>
    <row r="47" spans="1:22" ht="16.5" thickBot="1">
      <c r="A47" s="62"/>
      <c r="B47" s="62"/>
      <c r="C47" s="79" t="s">
        <v>48</v>
      </c>
      <c r="D47" s="62"/>
      <c r="E47" s="62"/>
      <c r="F47" s="268"/>
      <c r="G47" s="269"/>
      <c r="H47" s="269"/>
      <c r="I47" s="269"/>
      <c r="J47" s="269"/>
      <c r="K47" s="270"/>
      <c r="L47" s="62"/>
      <c r="M47" s="79" t="s">
        <v>15</v>
      </c>
      <c r="N47" s="80"/>
    </row>
    <row r="48" spans="1:22">
      <c r="A48" s="62"/>
      <c r="B48" s="62"/>
      <c r="C48" s="108"/>
      <c r="D48" s="108"/>
      <c r="E48" s="108"/>
      <c r="F48" s="108"/>
      <c r="G48" s="108"/>
      <c r="H48" s="108"/>
      <c r="I48" s="62"/>
      <c r="J48" s="62"/>
      <c r="K48" s="62"/>
      <c r="L48" s="62"/>
      <c r="M48" s="62"/>
    </row>
    <row r="49" spans="1:10">
      <c r="C49" s="109"/>
      <c r="D49" s="107"/>
      <c r="E49" s="109"/>
      <c r="F49" s="107"/>
      <c r="G49" s="109"/>
      <c r="H49" s="107"/>
      <c r="I49" s="109"/>
      <c r="J49" s="107"/>
    </row>
    <row r="50" spans="1:10" hidden="1"/>
    <row r="51" spans="1:10" hidden="1"/>
    <row r="52" spans="1:10" hidden="1"/>
    <row r="53" spans="1:10" hidden="1">
      <c r="A53" s="101">
        <f>'Pay Period Schedule'!A4</f>
        <v>41312</v>
      </c>
    </row>
    <row r="54" spans="1:10" hidden="1">
      <c r="A54" s="101">
        <f>'Pay Period Schedule'!A5</f>
        <v>41326</v>
      </c>
    </row>
    <row r="55" spans="1:10" hidden="1">
      <c r="A55" s="101">
        <f>'Pay Period Schedule'!A6</f>
        <v>41340</v>
      </c>
    </row>
    <row r="56" spans="1:10" hidden="1">
      <c r="A56" s="101">
        <f>'Pay Period Schedule'!A7</f>
        <v>41354</v>
      </c>
    </row>
    <row r="57" spans="1:10" hidden="1">
      <c r="A57" s="101">
        <f>'Pay Period Schedule'!A8</f>
        <v>41368</v>
      </c>
    </row>
    <row r="58" spans="1:10" hidden="1">
      <c r="A58" s="101">
        <f>'Pay Period Schedule'!A9</f>
        <v>41382</v>
      </c>
    </row>
    <row r="59" spans="1:10" hidden="1">
      <c r="A59" s="101">
        <f>'Pay Period Schedule'!A10</f>
        <v>41396</v>
      </c>
    </row>
    <row r="60" spans="1:10" hidden="1">
      <c r="A60" s="101">
        <f>'Pay Period Schedule'!A11</f>
        <v>41410</v>
      </c>
    </row>
    <row r="61" spans="1:10" hidden="1">
      <c r="A61" s="101">
        <f>'Pay Period Schedule'!A12</f>
        <v>41424</v>
      </c>
    </row>
    <row r="62" spans="1:10" hidden="1">
      <c r="A62" s="101">
        <f>'Pay Period Schedule'!A13</f>
        <v>41438</v>
      </c>
    </row>
    <row r="63" spans="1:10" hidden="1">
      <c r="A63" s="101">
        <f>'Pay Period Schedule'!A14</f>
        <v>41452</v>
      </c>
    </row>
    <row r="64" spans="1:10" hidden="1">
      <c r="A64" s="101">
        <f>'Pay Period Schedule'!A15</f>
        <v>41466</v>
      </c>
    </row>
    <row r="65" spans="1:1" hidden="1">
      <c r="A65" s="101">
        <f>'Pay Period Schedule'!A16</f>
        <v>41480</v>
      </c>
    </row>
    <row r="66" spans="1:1" hidden="1">
      <c r="A66" s="101">
        <f>'Pay Period Schedule'!A17</f>
        <v>41494</v>
      </c>
    </row>
    <row r="67" spans="1:1" hidden="1">
      <c r="A67" s="101">
        <f>'Pay Period Schedule'!A18</f>
        <v>41508</v>
      </c>
    </row>
    <row r="68" spans="1:1" hidden="1">
      <c r="A68" s="101">
        <f>'Pay Period Schedule'!A19</f>
        <v>41522</v>
      </c>
    </row>
    <row r="69" spans="1:1" hidden="1">
      <c r="A69" s="101">
        <f>'Pay Period Schedule'!A20</f>
        <v>41536</v>
      </c>
    </row>
    <row r="70" spans="1:1" hidden="1">
      <c r="A70" s="101">
        <f>'Pay Period Schedule'!A21</f>
        <v>41550</v>
      </c>
    </row>
    <row r="71" spans="1:1" hidden="1">
      <c r="A71" s="101">
        <f>'Pay Period Schedule'!A22</f>
        <v>41564</v>
      </c>
    </row>
    <row r="72" spans="1:1" hidden="1">
      <c r="A72" s="101">
        <f>'Pay Period Schedule'!A23</f>
        <v>41578</v>
      </c>
    </row>
    <row r="73" spans="1:1" hidden="1">
      <c r="A73" s="101">
        <f>'Pay Period Schedule'!A24</f>
        <v>41592</v>
      </c>
    </row>
    <row r="74" spans="1:1" hidden="1">
      <c r="A74" s="101">
        <f>'Pay Period Schedule'!A25</f>
        <v>41606</v>
      </c>
    </row>
    <row r="75" spans="1:1" hidden="1">
      <c r="A75" s="101">
        <f>'Pay Period Schedule'!A26</f>
        <v>41620</v>
      </c>
    </row>
    <row r="76" spans="1:1" hidden="1">
      <c r="A76" s="101">
        <f>'Pay Period Schedule'!A27</f>
        <v>41634</v>
      </c>
    </row>
    <row r="77" spans="1:1" hidden="1">
      <c r="A77" s="101">
        <f>'Pay Period Schedule'!A28</f>
        <v>41648</v>
      </c>
    </row>
    <row r="78" spans="1:1" hidden="1">
      <c r="A78" s="101">
        <f>'Pay Period Schedule'!A29</f>
        <v>41662</v>
      </c>
    </row>
    <row r="79" spans="1:1" hidden="1">
      <c r="A79" s="101">
        <f>'Pay Period Schedule'!A30</f>
        <v>41676</v>
      </c>
    </row>
    <row r="80" spans="1:1" hidden="1">
      <c r="A80" s="101"/>
    </row>
    <row r="81" spans="1:1" hidden="1">
      <c r="A81" s="101"/>
    </row>
    <row r="82" spans="1:1" hidden="1">
      <c r="A82" s="101"/>
    </row>
    <row r="83" spans="1:1" hidden="1">
      <c r="A83" s="101"/>
    </row>
    <row r="84" spans="1:1" hidden="1">
      <c r="A84" s="101"/>
    </row>
    <row r="85" spans="1:1" hidden="1">
      <c r="A85" s="101"/>
    </row>
    <row r="86" spans="1:1" hidden="1">
      <c r="A86" s="101"/>
    </row>
    <row r="87" spans="1:1" hidden="1">
      <c r="A87" s="101"/>
    </row>
    <row r="88" spans="1:1" hidden="1">
      <c r="A88" s="101"/>
    </row>
    <row r="89" spans="1:1" hidden="1">
      <c r="A89" s="101"/>
    </row>
    <row r="90" spans="1:1" hidden="1">
      <c r="A90" s="101"/>
    </row>
    <row r="91" spans="1:1" hidden="1">
      <c r="A91" s="101"/>
    </row>
    <row r="92" spans="1:1" hidden="1">
      <c r="A92" s="101"/>
    </row>
    <row r="93" spans="1:1" hidden="1">
      <c r="A93" s="101"/>
    </row>
    <row r="94" spans="1:1" hidden="1">
      <c r="A94" s="101"/>
    </row>
    <row r="95" spans="1:1" hidden="1">
      <c r="A95" s="101"/>
    </row>
    <row r="96" spans="1:1" hidden="1">
      <c r="A96" s="101"/>
    </row>
    <row r="97" spans="1:1" hidden="1">
      <c r="A97" s="101"/>
    </row>
    <row r="98" spans="1:1" hidden="1">
      <c r="A98" s="101"/>
    </row>
    <row r="99" spans="1:1" hidden="1">
      <c r="A99" s="101"/>
    </row>
    <row r="100" spans="1:1" hidden="1">
      <c r="A100" s="101"/>
    </row>
    <row r="101" spans="1:1" hidden="1">
      <c r="A101" s="101"/>
    </row>
    <row r="102" spans="1:1" hidden="1">
      <c r="A102" s="101"/>
    </row>
    <row r="103" spans="1:1" hidden="1">
      <c r="A103" s="101"/>
    </row>
    <row r="104" spans="1:1" hidden="1">
      <c r="A104" s="101"/>
    </row>
    <row r="105" spans="1:1" hidden="1">
      <c r="A105" s="101"/>
    </row>
    <row r="106" spans="1:1" hidden="1">
      <c r="A106" s="101"/>
    </row>
    <row r="107" spans="1:1" hidden="1">
      <c r="A107" s="101"/>
    </row>
    <row r="108" spans="1:1" hidden="1">
      <c r="A108" s="101"/>
    </row>
  </sheetData>
  <sheetProtection password="88E1" sheet="1" objects="1" scenarios="1"/>
  <mergeCells count="46">
    <mergeCell ref="B3:G3"/>
    <mergeCell ref="F7:G7"/>
    <mergeCell ref="B10:C10"/>
    <mergeCell ref="D10:E10"/>
    <mergeCell ref="N1:O1"/>
    <mergeCell ref="A1:E2"/>
    <mergeCell ref="F47:K47"/>
    <mergeCell ref="F6:G6"/>
    <mergeCell ref="B5:D5"/>
    <mergeCell ref="F46:K46"/>
    <mergeCell ref="J29:K29"/>
    <mergeCell ref="F11:G11"/>
    <mergeCell ref="A41:B41"/>
    <mergeCell ref="A37:B37"/>
    <mergeCell ref="F10:G10"/>
    <mergeCell ref="H10:I10"/>
    <mergeCell ref="D28:E28"/>
    <mergeCell ref="F28:G28"/>
    <mergeCell ref="J10:K10"/>
    <mergeCell ref="A40:B40"/>
    <mergeCell ref="A38:B38"/>
    <mergeCell ref="A39:B39"/>
    <mergeCell ref="A20:B20"/>
    <mergeCell ref="A21:B21"/>
    <mergeCell ref="J11:K11"/>
    <mergeCell ref="H11:I11"/>
    <mergeCell ref="B28:C28"/>
    <mergeCell ref="A23:B23"/>
    <mergeCell ref="H28:I28"/>
    <mergeCell ref="A19:B19"/>
    <mergeCell ref="L29:M29"/>
    <mergeCell ref="N29:O29"/>
    <mergeCell ref="L10:M10"/>
    <mergeCell ref="J28:K28"/>
    <mergeCell ref="A22:B22"/>
    <mergeCell ref="N10:O10"/>
    <mergeCell ref="L11:M11"/>
    <mergeCell ref="L28:M28"/>
    <mergeCell ref="N28:O28"/>
    <mergeCell ref="N11:O11"/>
    <mergeCell ref="B11:C11"/>
    <mergeCell ref="D11:E11"/>
    <mergeCell ref="B29:C29"/>
    <mergeCell ref="D29:E29"/>
    <mergeCell ref="F29:G29"/>
    <mergeCell ref="H29:I29"/>
  </mergeCells>
  <phoneticPr fontId="2" type="noConversion"/>
  <conditionalFormatting sqref="Q24 C24:O24 C42:O42 Q42">
    <cfRule type="cellIs" dxfId="0" priority="1" stopIfTrue="1" operator="notEqual">
      <formula>0</formula>
    </cfRule>
  </conditionalFormatting>
  <dataValidations count="1">
    <dataValidation type="time" allowBlank="1" showInputMessage="1" showErrorMessage="1" sqref="E12:E15 O30:O33 B34:B36 E16:O18 D34:O36 O12:O15 C12:C18 M30:M33 K30:K33 I30:I33 G30:G33 E30:E33 G12:G15 M12:M15 K12:K15 I12:I15 C30:C36">
      <formula1>0.000694444444444444</formula1>
      <formula2>0.999305555555556</formula2>
    </dataValidation>
  </dataValidations>
  <printOptions horizontalCentered="1" verticalCentered="1"/>
  <pageMargins left="0.25" right="0.25" top="1" bottom="1" header="0.5" footer="0.5"/>
  <pageSetup scale="65" orientation="landscape" horizontalDpi="4294967294" r:id="rId1"/>
  <headerFooter alignWithMargins="0">
    <oddFooter>&amp;L&amp;8Form PAY101
8/9/06&amp;C&amp;12Timesheet&amp;R&amp;8Due by close of business on Thurs.</oddFooter>
  </headerFooter>
  <colBreaks count="1" manualBreakCount="1">
    <brk id="21" max="1048575" man="1"/>
  </colBreaks>
  <ignoredErrors>
    <ignoredError sqref="S3 U3" formula="1"/>
  </ignoredErrors>
  <legacyDrawing r:id="rId2"/>
</worksheet>
</file>

<file path=xl/worksheets/sheet3.xml><?xml version="1.0" encoding="utf-8"?>
<worksheet xmlns="http://schemas.openxmlformats.org/spreadsheetml/2006/main" xmlns:r="http://schemas.openxmlformats.org/officeDocument/2006/relationships">
  <sheetPr codeName="Sheet2"/>
  <dimension ref="A1:D38"/>
  <sheetViews>
    <sheetView workbookViewId="0">
      <selection activeCell="A4" sqref="A4:D4"/>
    </sheetView>
  </sheetViews>
  <sheetFormatPr defaultRowHeight="12.75"/>
  <cols>
    <col min="1" max="4" width="14.28515625" customWidth="1"/>
    <col min="8" max="8" width="27.5703125" bestFit="1" customWidth="1"/>
  </cols>
  <sheetData>
    <row r="1" spans="1:4" ht="15.75">
      <c r="A1" s="14" t="s">
        <v>84</v>
      </c>
      <c r="B1" s="14"/>
      <c r="C1" s="15"/>
      <c r="D1" s="15"/>
    </row>
    <row r="2" spans="1:4">
      <c r="A2" s="25" t="s">
        <v>29</v>
      </c>
      <c r="B2" s="25" t="s">
        <v>58</v>
      </c>
      <c r="C2" s="25" t="s">
        <v>30</v>
      </c>
      <c r="D2" s="25" t="s">
        <v>16</v>
      </c>
    </row>
    <row r="3" spans="1:4">
      <c r="A3" s="26" t="s">
        <v>17</v>
      </c>
      <c r="B3" s="26" t="s">
        <v>17</v>
      </c>
      <c r="C3" s="26" t="s">
        <v>18</v>
      </c>
      <c r="D3" s="26" t="s">
        <v>19</v>
      </c>
    </row>
    <row r="4" spans="1:4" ht="15" customHeight="1">
      <c r="A4" s="27">
        <v>41312</v>
      </c>
      <c r="B4" s="27">
        <v>41319</v>
      </c>
      <c r="C4" s="27">
        <v>41325</v>
      </c>
      <c r="D4" s="28">
        <v>41331</v>
      </c>
    </row>
    <row r="5" spans="1:4" ht="15" customHeight="1">
      <c r="A5" s="27">
        <f>A4+14</f>
        <v>41326</v>
      </c>
      <c r="B5" s="27">
        <f>B4+14</f>
        <v>41333</v>
      </c>
      <c r="C5" s="27">
        <f>C4+14</f>
        <v>41339</v>
      </c>
      <c r="D5" s="27">
        <f>D4+14</f>
        <v>41345</v>
      </c>
    </row>
    <row r="6" spans="1:4" ht="15" customHeight="1">
      <c r="A6" s="27">
        <f t="shared" ref="A6:A38" si="0">A5+14</f>
        <v>41340</v>
      </c>
      <c r="B6" s="27">
        <f t="shared" ref="B6:B38" si="1">B5+14</f>
        <v>41347</v>
      </c>
      <c r="C6" s="27">
        <f t="shared" ref="C6:C38" si="2">C5+14</f>
        <v>41353</v>
      </c>
      <c r="D6" s="27">
        <f t="shared" ref="D6:D38" si="3">D5+14</f>
        <v>41359</v>
      </c>
    </row>
    <row r="7" spans="1:4" ht="15" customHeight="1">
      <c r="A7" s="27">
        <f t="shared" si="0"/>
        <v>41354</v>
      </c>
      <c r="B7" s="27">
        <f t="shared" si="1"/>
        <v>41361</v>
      </c>
      <c r="C7" s="27">
        <f t="shared" si="2"/>
        <v>41367</v>
      </c>
      <c r="D7" s="27">
        <f t="shared" si="3"/>
        <v>41373</v>
      </c>
    </row>
    <row r="8" spans="1:4" ht="15" customHeight="1">
      <c r="A8" s="27">
        <f t="shared" si="0"/>
        <v>41368</v>
      </c>
      <c r="B8" s="27">
        <f t="shared" si="1"/>
        <v>41375</v>
      </c>
      <c r="C8" s="27">
        <f t="shared" si="2"/>
        <v>41381</v>
      </c>
      <c r="D8" s="27">
        <f t="shared" si="3"/>
        <v>41387</v>
      </c>
    </row>
    <row r="9" spans="1:4" ht="15" customHeight="1">
      <c r="A9" s="27">
        <f t="shared" si="0"/>
        <v>41382</v>
      </c>
      <c r="B9" s="27">
        <f t="shared" si="1"/>
        <v>41389</v>
      </c>
      <c r="C9" s="27">
        <f t="shared" si="2"/>
        <v>41395</v>
      </c>
      <c r="D9" s="27">
        <f t="shared" si="3"/>
        <v>41401</v>
      </c>
    </row>
    <row r="10" spans="1:4" ht="15" customHeight="1">
      <c r="A10" s="27">
        <f t="shared" si="0"/>
        <v>41396</v>
      </c>
      <c r="B10" s="27">
        <f t="shared" si="1"/>
        <v>41403</v>
      </c>
      <c r="C10" s="27">
        <f t="shared" si="2"/>
        <v>41409</v>
      </c>
      <c r="D10" s="27">
        <f t="shared" si="3"/>
        <v>41415</v>
      </c>
    </row>
    <row r="11" spans="1:4" ht="15" customHeight="1">
      <c r="A11" s="27">
        <f t="shared" si="0"/>
        <v>41410</v>
      </c>
      <c r="B11" s="27">
        <f t="shared" si="1"/>
        <v>41417</v>
      </c>
      <c r="C11" s="27">
        <f t="shared" si="2"/>
        <v>41423</v>
      </c>
      <c r="D11" s="27">
        <f t="shared" si="3"/>
        <v>41429</v>
      </c>
    </row>
    <row r="12" spans="1:4" ht="15" customHeight="1">
      <c r="A12" s="27">
        <f t="shared" si="0"/>
        <v>41424</v>
      </c>
      <c r="B12" s="27">
        <f t="shared" si="1"/>
        <v>41431</v>
      </c>
      <c r="C12" s="27">
        <f t="shared" si="2"/>
        <v>41437</v>
      </c>
      <c r="D12" s="27">
        <f t="shared" si="3"/>
        <v>41443</v>
      </c>
    </row>
    <row r="13" spans="1:4" ht="15" customHeight="1">
      <c r="A13" s="27">
        <f t="shared" si="0"/>
        <v>41438</v>
      </c>
      <c r="B13" s="27">
        <f t="shared" si="1"/>
        <v>41445</v>
      </c>
      <c r="C13" s="27">
        <f t="shared" si="2"/>
        <v>41451</v>
      </c>
      <c r="D13" s="27">
        <f t="shared" si="3"/>
        <v>41457</v>
      </c>
    </row>
    <row r="14" spans="1:4" ht="15" customHeight="1">
      <c r="A14" s="27">
        <f t="shared" si="0"/>
        <v>41452</v>
      </c>
      <c r="B14" s="27">
        <f t="shared" si="1"/>
        <v>41459</v>
      </c>
      <c r="C14" s="27">
        <f t="shared" si="2"/>
        <v>41465</v>
      </c>
      <c r="D14" s="27">
        <f t="shared" si="3"/>
        <v>41471</v>
      </c>
    </row>
    <row r="15" spans="1:4" ht="15" customHeight="1">
      <c r="A15" s="27">
        <f t="shared" si="0"/>
        <v>41466</v>
      </c>
      <c r="B15" s="27">
        <f t="shared" si="1"/>
        <v>41473</v>
      </c>
      <c r="C15" s="27">
        <f t="shared" si="2"/>
        <v>41479</v>
      </c>
      <c r="D15" s="27">
        <f t="shared" si="3"/>
        <v>41485</v>
      </c>
    </row>
    <row r="16" spans="1:4" ht="15" customHeight="1">
      <c r="A16" s="27">
        <f t="shared" si="0"/>
        <v>41480</v>
      </c>
      <c r="B16" s="27">
        <f t="shared" si="1"/>
        <v>41487</v>
      </c>
      <c r="C16" s="27">
        <f t="shared" si="2"/>
        <v>41493</v>
      </c>
      <c r="D16" s="27">
        <f t="shared" si="3"/>
        <v>41499</v>
      </c>
    </row>
    <row r="17" spans="1:4" ht="15" customHeight="1">
      <c r="A17" s="27">
        <f t="shared" si="0"/>
        <v>41494</v>
      </c>
      <c r="B17" s="27">
        <f t="shared" si="1"/>
        <v>41501</v>
      </c>
      <c r="C17" s="27">
        <f t="shared" si="2"/>
        <v>41507</v>
      </c>
      <c r="D17" s="27">
        <f t="shared" si="3"/>
        <v>41513</v>
      </c>
    </row>
    <row r="18" spans="1:4" ht="15" customHeight="1">
      <c r="A18" s="27">
        <f t="shared" si="0"/>
        <v>41508</v>
      </c>
      <c r="B18" s="27">
        <f t="shared" si="1"/>
        <v>41515</v>
      </c>
      <c r="C18" s="27">
        <f t="shared" si="2"/>
        <v>41521</v>
      </c>
      <c r="D18" s="27">
        <f t="shared" si="3"/>
        <v>41527</v>
      </c>
    </row>
    <row r="19" spans="1:4" ht="15" customHeight="1">
      <c r="A19" s="27">
        <f t="shared" si="0"/>
        <v>41522</v>
      </c>
      <c r="B19" s="27">
        <f t="shared" si="1"/>
        <v>41529</v>
      </c>
      <c r="C19" s="27">
        <f t="shared" si="2"/>
        <v>41535</v>
      </c>
      <c r="D19" s="27">
        <f t="shared" si="3"/>
        <v>41541</v>
      </c>
    </row>
    <row r="20" spans="1:4" ht="15" customHeight="1">
      <c r="A20" s="27">
        <f t="shared" si="0"/>
        <v>41536</v>
      </c>
      <c r="B20" s="27">
        <f t="shared" si="1"/>
        <v>41543</v>
      </c>
      <c r="C20" s="27">
        <f t="shared" si="2"/>
        <v>41549</v>
      </c>
      <c r="D20" s="27">
        <f t="shared" si="3"/>
        <v>41555</v>
      </c>
    </row>
    <row r="21" spans="1:4" ht="15" customHeight="1">
      <c r="A21" s="27">
        <f t="shared" si="0"/>
        <v>41550</v>
      </c>
      <c r="B21" s="27">
        <f t="shared" si="1"/>
        <v>41557</v>
      </c>
      <c r="C21" s="27">
        <f t="shared" si="2"/>
        <v>41563</v>
      </c>
      <c r="D21" s="27">
        <f t="shared" si="3"/>
        <v>41569</v>
      </c>
    </row>
    <row r="22" spans="1:4" ht="15" customHeight="1">
      <c r="A22" s="27">
        <f t="shared" si="0"/>
        <v>41564</v>
      </c>
      <c r="B22" s="27">
        <f t="shared" si="1"/>
        <v>41571</v>
      </c>
      <c r="C22" s="27">
        <f t="shared" si="2"/>
        <v>41577</v>
      </c>
      <c r="D22" s="27">
        <f t="shared" si="3"/>
        <v>41583</v>
      </c>
    </row>
    <row r="23" spans="1:4" ht="15" customHeight="1">
      <c r="A23" s="27">
        <f t="shared" si="0"/>
        <v>41578</v>
      </c>
      <c r="B23" s="27">
        <f t="shared" si="1"/>
        <v>41585</v>
      </c>
      <c r="C23" s="27">
        <f t="shared" si="2"/>
        <v>41591</v>
      </c>
      <c r="D23" s="27">
        <f t="shared" si="3"/>
        <v>41597</v>
      </c>
    </row>
    <row r="24" spans="1:4" ht="15" customHeight="1">
      <c r="A24" s="27">
        <f t="shared" si="0"/>
        <v>41592</v>
      </c>
      <c r="B24" s="27">
        <f t="shared" si="1"/>
        <v>41599</v>
      </c>
      <c r="C24" s="27">
        <f t="shared" si="2"/>
        <v>41605</v>
      </c>
      <c r="D24" s="27">
        <f t="shared" si="3"/>
        <v>41611</v>
      </c>
    </row>
    <row r="25" spans="1:4" ht="15" customHeight="1">
      <c r="A25" s="27">
        <f t="shared" si="0"/>
        <v>41606</v>
      </c>
      <c r="B25" s="27">
        <f t="shared" si="1"/>
        <v>41613</v>
      </c>
      <c r="C25" s="27">
        <f t="shared" si="2"/>
        <v>41619</v>
      </c>
      <c r="D25" s="27">
        <f t="shared" si="3"/>
        <v>41625</v>
      </c>
    </row>
    <row r="26" spans="1:4" ht="15" customHeight="1">
      <c r="A26" s="27">
        <f t="shared" si="0"/>
        <v>41620</v>
      </c>
      <c r="B26" s="27">
        <f t="shared" si="1"/>
        <v>41627</v>
      </c>
      <c r="C26" s="27">
        <f t="shared" si="2"/>
        <v>41633</v>
      </c>
      <c r="D26" s="27">
        <f t="shared" si="3"/>
        <v>41639</v>
      </c>
    </row>
    <row r="27" spans="1:4" ht="15" customHeight="1">
      <c r="A27" s="27">
        <f t="shared" si="0"/>
        <v>41634</v>
      </c>
      <c r="B27" s="27">
        <f t="shared" si="1"/>
        <v>41641</v>
      </c>
      <c r="C27" s="27">
        <f t="shared" si="2"/>
        <v>41647</v>
      </c>
      <c r="D27" s="27">
        <f t="shared" si="3"/>
        <v>41653</v>
      </c>
    </row>
    <row r="28" spans="1:4" ht="15" customHeight="1">
      <c r="A28" s="27">
        <f t="shared" si="0"/>
        <v>41648</v>
      </c>
      <c r="B28" s="27">
        <f t="shared" si="1"/>
        <v>41655</v>
      </c>
      <c r="C28" s="27">
        <f t="shared" si="2"/>
        <v>41661</v>
      </c>
      <c r="D28" s="27">
        <f t="shared" si="3"/>
        <v>41667</v>
      </c>
    </row>
    <row r="29" spans="1:4" ht="15" customHeight="1">
      <c r="A29" s="27">
        <f t="shared" si="0"/>
        <v>41662</v>
      </c>
      <c r="B29" s="27">
        <f t="shared" si="1"/>
        <v>41669</v>
      </c>
      <c r="C29" s="27">
        <f t="shared" si="2"/>
        <v>41675</v>
      </c>
      <c r="D29" s="27">
        <f t="shared" si="3"/>
        <v>41681</v>
      </c>
    </row>
    <row r="30" spans="1:4" ht="15" customHeight="1">
      <c r="A30" s="27">
        <f t="shared" si="0"/>
        <v>41676</v>
      </c>
      <c r="B30" s="27">
        <f t="shared" si="1"/>
        <v>41683</v>
      </c>
      <c r="C30" s="27">
        <f t="shared" si="2"/>
        <v>41689</v>
      </c>
      <c r="D30" s="27">
        <f t="shared" si="3"/>
        <v>41695</v>
      </c>
    </row>
    <row r="31" spans="1:4" ht="15" customHeight="1">
      <c r="A31" s="27">
        <f t="shared" si="0"/>
        <v>41690</v>
      </c>
      <c r="B31" s="27">
        <f t="shared" si="1"/>
        <v>41697</v>
      </c>
      <c r="C31" s="27">
        <f t="shared" si="2"/>
        <v>41703</v>
      </c>
      <c r="D31" s="27">
        <f t="shared" si="3"/>
        <v>41709</v>
      </c>
    </row>
    <row r="32" spans="1:4" ht="15" customHeight="1">
      <c r="A32" s="27">
        <f t="shared" si="0"/>
        <v>41704</v>
      </c>
      <c r="B32" s="27">
        <f t="shared" si="1"/>
        <v>41711</v>
      </c>
      <c r="C32" s="27">
        <f t="shared" si="2"/>
        <v>41717</v>
      </c>
      <c r="D32" s="27">
        <f t="shared" si="3"/>
        <v>41723</v>
      </c>
    </row>
    <row r="33" spans="1:4" ht="15" customHeight="1">
      <c r="A33" s="27">
        <f t="shared" si="0"/>
        <v>41718</v>
      </c>
      <c r="B33" s="27">
        <f t="shared" si="1"/>
        <v>41725</v>
      </c>
      <c r="C33" s="27">
        <f t="shared" si="2"/>
        <v>41731</v>
      </c>
      <c r="D33" s="27">
        <f t="shared" si="3"/>
        <v>41737</v>
      </c>
    </row>
    <row r="34" spans="1:4" ht="15" customHeight="1">
      <c r="A34" s="27">
        <f t="shared" si="0"/>
        <v>41732</v>
      </c>
      <c r="B34" s="27">
        <f t="shared" si="1"/>
        <v>41739</v>
      </c>
      <c r="C34" s="27">
        <f t="shared" si="2"/>
        <v>41745</v>
      </c>
      <c r="D34" s="27">
        <f t="shared" si="3"/>
        <v>41751</v>
      </c>
    </row>
    <row r="35" spans="1:4" ht="15" customHeight="1">
      <c r="A35" s="27">
        <f t="shared" si="0"/>
        <v>41746</v>
      </c>
      <c r="B35" s="27">
        <f t="shared" si="1"/>
        <v>41753</v>
      </c>
      <c r="C35" s="27">
        <f t="shared" si="2"/>
        <v>41759</v>
      </c>
      <c r="D35" s="27">
        <f t="shared" si="3"/>
        <v>41765</v>
      </c>
    </row>
    <row r="36" spans="1:4" ht="15" customHeight="1">
      <c r="A36" s="27">
        <f t="shared" si="0"/>
        <v>41760</v>
      </c>
      <c r="B36" s="27">
        <f t="shared" si="1"/>
        <v>41767</v>
      </c>
      <c r="C36" s="27">
        <f t="shared" si="2"/>
        <v>41773</v>
      </c>
      <c r="D36" s="27">
        <f t="shared" si="3"/>
        <v>41779</v>
      </c>
    </row>
    <row r="37" spans="1:4" ht="15" customHeight="1">
      <c r="A37" s="27">
        <f t="shared" si="0"/>
        <v>41774</v>
      </c>
      <c r="B37" s="27">
        <f t="shared" si="1"/>
        <v>41781</v>
      </c>
      <c r="C37" s="27">
        <f t="shared" si="2"/>
        <v>41787</v>
      </c>
      <c r="D37" s="27">
        <f t="shared" si="3"/>
        <v>41793</v>
      </c>
    </row>
    <row r="38" spans="1:4" ht="15" customHeight="1">
      <c r="A38" s="27">
        <f t="shared" si="0"/>
        <v>41788</v>
      </c>
      <c r="B38" s="27">
        <f t="shared" si="1"/>
        <v>41795</v>
      </c>
      <c r="C38" s="27">
        <f t="shared" si="2"/>
        <v>41801</v>
      </c>
      <c r="D38" s="27">
        <f t="shared" si="3"/>
        <v>41807</v>
      </c>
    </row>
  </sheetData>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dimension ref="B1:G37"/>
  <sheetViews>
    <sheetView showGridLines="0" showRowColHeaders="0" workbookViewId="0">
      <selection activeCell="I7" sqref="I7"/>
    </sheetView>
  </sheetViews>
  <sheetFormatPr defaultRowHeight="12.75"/>
  <cols>
    <col min="2" max="2" width="13.140625" bestFit="1" customWidth="1"/>
    <col min="3" max="3" width="11.7109375" bestFit="1" customWidth="1"/>
    <col min="4" max="5" width="10.7109375" customWidth="1"/>
    <col min="7" max="7" width="21.42578125" bestFit="1" customWidth="1"/>
  </cols>
  <sheetData>
    <row r="1" spans="2:7" ht="13.5" thickBot="1">
      <c r="B1" s="42"/>
      <c r="C1" s="43"/>
      <c r="D1" s="43"/>
      <c r="E1" s="43"/>
      <c r="F1" s="43" t="s">
        <v>59</v>
      </c>
      <c r="G1" s="44"/>
    </row>
    <row r="2" spans="2:7" ht="13.5" thickBot="1">
      <c r="B2" s="45" t="s">
        <v>41</v>
      </c>
      <c r="C2" s="34"/>
      <c r="D2" s="281" t="str">
        <f>'Time Record'!B4</f>
        <v>Your Name Here</v>
      </c>
      <c r="E2" s="282"/>
      <c r="F2" s="36">
        <v>0.28125</v>
      </c>
      <c r="G2" s="37" t="s">
        <v>37</v>
      </c>
    </row>
    <row r="3" spans="2:7" ht="13.5" thickBot="1">
      <c r="B3" s="45" t="s">
        <v>42</v>
      </c>
      <c r="C3" s="34"/>
      <c r="D3" s="281" t="str">
        <f>'Time Record'!B5</f>
        <v>XX222222</v>
      </c>
      <c r="E3" s="282"/>
      <c r="F3" s="38">
        <f>SUMIF($G$10:$G$29,$G3,$F$10:$F$29)</f>
        <v>0</v>
      </c>
      <c r="G3" s="39"/>
    </row>
    <row r="4" spans="2:7">
      <c r="B4" s="46"/>
      <c r="C4" s="7"/>
      <c r="D4" s="7"/>
      <c r="E4" s="7"/>
      <c r="F4" s="38">
        <f>SUMIF($G$10:$G$29,$G4,$F$10:$F$29)</f>
        <v>0</v>
      </c>
      <c r="G4" s="39" t="s">
        <v>39</v>
      </c>
    </row>
    <row r="5" spans="2:7" ht="13.5" thickBot="1">
      <c r="B5" s="287" t="s">
        <v>43</v>
      </c>
      <c r="C5" s="288"/>
      <c r="D5" s="289"/>
      <c r="E5" s="290"/>
      <c r="F5" s="40">
        <f>SUMIF($G$10:$G$29,$G5,$F$10:$F$29)</f>
        <v>0</v>
      </c>
      <c r="G5" s="41" t="s">
        <v>40</v>
      </c>
    </row>
    <row r="6" spans="2:7" ht="13.5" thickBot="1">
      <c r="B6" s="46"/>
      <c r="C6" s="7"/>
      <c r="D6" s="7"/>
      <c r="E6" s="7"/>
      <c r="F6" s="7"/>
      <c r="G6" s="48"/>
    </row>
    <row r="7" spans="2:7" ht="13.5" thickBot="1">
      <c r="B7" s="291" t="s">
        <v>31</v>
      </c>
      <c r="C7" s="292"/>
      <c r="D7" s="292"/>
      <c r="E7" s="292"/>
      <c r="F7" s="292"/>
      <c r="G7" s="293"/>
    </row>
    <row r="8" spans="2:7">
      <c r="B8" s="49"/>
      <c r="C8" s="29"/>
      <c r="D8" s="29"/>
      <c r="E8" s="29"/>
      <c r="F8" s="29"/>
      <c r="G8" s="50"/>
    </row>
    <row r="9" spans="2:7">
      <c r="B9" s="47" t="s">
        <v>15</v>
      </c>
      <c r="C9" s="35" t="s">
        <v>32</v>
      </c>
      <c r="D9" s="35" t="s">
        <v>33</v>
      </c>
      <c r="E9" s="35" t="s">
        <v>34</v>
      </c>
      <c r="F9" s="35" t="s">
        <v>35</v>
      </c>
      <c r="G9" s="51" t="s">
        <v>36</v>
      </c>
    </row>
    <row r="10" spans="2:7">
      <c r="B10" s="52"/>
      <c r="C10" s="31"/>
      <c r="D10" s="32"/>
      <c r="E10" s="32"/>
      <c r="F10" s="30">
        <f>E10-D10</f>
        <v>0</v>
      </c>
      <c r="G10" s="53"/>
    </row>
    <row r="11" spans="2:7">
      <c r="B11" s="52"/>
      <c r="C11" s="31"/>
      <c r="D11" s="32"/>
      <c r="E11" s="32"/>
      <c r="F11" s="30">
        <f t="shared" ref="F11:F29" si="0">E11-D11</f>
        <v>0</v>
      </c>
      <c r="G11" s="53"/>
    </row>
    <row r="12" spans="2:7">
      <c r="B12" s="52"/>
      <c r="C12" s="31"/>
      <c r="D12" s="32"/>
      <c r="E12" s="32"/>
      <c r="F12" s="30">
        <f t="shared" si="0"/>
        <v>0</v>
      </c>
      <c r="G12" s="53"/>
    </row>
    <row r="13" spans="2:7">
      <c r="B13" s="52"/>
      <c r="C13" s="31"/>
      <c r="D13" s="32"/>
      <c r="E13" s="32"/>
      <c r="F13" s="30">
        <f t="shared" si="0"/>
        <v>0</v>
      </c>
      <c r="G13" s="53"/>
    </row>
    <row r="14" spans="2:7">
      <c r="B14" s="52"/>
      <c r="C14" s="31"/>
      <c r="D14" s="32"/>
      <c r="E14" s="32"/>
      <c r="F14" s="30">
        <f t="shared" si="0"/>
        <v>0</v>
      </c>
      <c r="G14" s="53"/>
    </row>
    <row r="15" spans="2:7">
      <c r="B15" s="52"/>
      <c r="C15" s="31"/>
      <c r="D15" s="32"/>
      <c r="E15" s="32"/>
      <c r="F15" s="30">
        <f t="shared" si="0"/>
        <v>0</v>
      </c>
      <c r="G15" s="53"/>
    </row>
    <row r="16" spans="2:7">
      <c r="B16" s="52"/>
      <c r="C16" s="31"/>
      <c r="D16" s="32"/>
      <c r="E16" s="32"/>
      <c r="F16" s="30">
        <f t="shared" si="0"/>
        <v>0</v>
      </c>
      <c r="G16" s="53"/>
    </row>
    <row r="17" spans="2:7">
      <c r="B17" s="52"/>
      <c r="C17" s="31"/>
      <c r="D17" s="32"/>
      <c r="E17" s="32"/>
      <c r="F17" s="30">
        <f t="shared" si="0"/>
        <v>0</v>
      </c>
      <c r="G17" s="53"/>
    </row>
    <row r="18" spans="2:7">
      <c r="B18" s="52"/>
      <c r="C18" s="31"/>
      <c r="D18" s="32"/>
      <c r="E18" s="32"/>
      <c r="F18" s="30">
        <f t="shared" si="0"/>
        <v>0</v>
      </c>
      <c r="G18" s="53"/>
    </row>
    <row r="19" spans="2:7">
      <c r="B19" s="52"/>
      <c r="C19" s="31"/>
      <c r="D19" s="32"/>
      <c r="E19" s="32"/>
      <c r="F19" s="30">
        <f t="shared" si="0"/>
        <v>0</v>
      </c>
      <c r="G19" s="53"/>
    </row>
    <row r="20" spans="2:7">
      <c r="B20" s="52"/>
      <c r="C20" s="31"/>
      <c r="D20" s="32"/>
      <c r="E20" s="32"/>
      <c r="F20" s="30">
        <f t="shared" si="0"/>
        <v>0</v>
      </c>
      <c r="G20" s="53"/>
    </row>
    <row r="21" spans="2:7">
      <c r="B21" s="52"/>
      <c r="C21" s="31"/>
      <c r="D21" s="32"/>
      <c r="E21" s="32"/>
      <c r="F21" s="30">
        <f t="shared" si="0"/>
        <v>0</v>
      </c>
      <c r="G21" s="53"/>
    </row>
    <row r="22" spans="2:7">
      <c r="B22" s="52"/>
      <c r="C22" s="31"/>
      <c r="D22" s="32"/>
      <c r="E22" s="32"/>
      <c r="F22" s="30">
        <f t="shared" si="0"/>
        <v>0</v>
      </c>
      <c r="G22" s="53"/>
    </row>
    <row r="23" spans="2:7">
      <c r="B23" s="52"/>
      <c r="C23" s="31"/>
      <c r="D23" s="32"/>
      <c r="E23" s="32"/>
      <c r="F23" s="30">
        <f t="shared" si="0"/>
        <v>0</v>
      </c>
      <c r="G23" s="53"/>
    </row>
    <row r="24" spans="2:7">
      <c r="B24" s="52"/>
      <c r="C24" s="31"/>
      <c r="D24" s="32"/>
      <c r="E24" s="32"/>
      <c r="F24" s="30">
        <f t="shared" si="0"/>
        <v>0</v>
      </c>
      <c r="G24" s="53"/>
    </row>
    <row r="25" spans="2:7">
      <c r="B25" s="52"/>
      <c r="C25" s="31"/>
      <c r="D25" s="32"/>
      <c r="E25" s="32"/>
      <c r="F25" s="30">
        <f t="shared" si="0"/>
        <v>0</v>
      </c>
      <c r="G25" s="53"/>
    </row>
    <row r="26" spans="2:7">
      <c r="B26" s="52"/>
      <c r="C26" s="31"/>
      <c r="D26" s="32"/>
      <c r="E26" s="32"/>
      <c r="F26" s="30">
        <f t="shared" si="0"/>
        <v>0</v>
      </c>
      <c r="G26" s="53"/>
    </row>
    <row r="27" spans="2:7">
      <c r="B27" s="52"/>
      <c r="C27" s="31"/>
      <c r="D27" s="32"/>
      <c r="E27" s="32"/>
      <c r="F27" s="30">
        <f t="shared" si="0"/>
        <v>0</v>
      </c>
      <c r="G27" s="53"/>
    </row>
    <row r="28" spans="2:7">
      <c r="B28" s="52"/>
      <c r="C28" s="31"/>
      <c r="D28" s="32"/>
      <c r="E28" s="32"/>
      <c r="F28" s="30">
        <f t="shared" si="0"/>
        <v>0</v>
      </c>
      <c r="G28" s="53"/>
    </row>
    <row r="29" spans="2:7">
      <c r="B29" s="52"/>
      <c r="C29" s="31"/>
      <c r="D29" s="32"/>
      <c r="E29" s="32"/>
      <c r="F29" s="30">
        <f t="shared" si="0"/>
        <v>0</v>
      </c>
      <c r="G29" s="53"/>
    </row>
    <row r="30" spans="2:7" ht="13.5" thickBot="1">
      <c r="B30" s="56"/>
      <c r="C30" s="57"/>
      <c r="D30" s="58"/>
      <c r="E30" s="58"/>
      <c r="F30" s="59"/>
      <c r="G30" s="60"/>
    </row>
    <row r="31" spans="2:7" ht="18.75" customHeight="1" thickBot="1">
      <c r="B31" s="46" t="s">
        <v>46</v>
      </c>
      <c r="C31" s="7"/>
      <c r="D31" s="281"/>
      <c r="E31" s="283"/>
      <c r="F31" s="283"/>
      <c r="G31" s="282"/>
    </row>
    <row r="32" spans="2:7" ht="18.75" customHeight="1" thickBot="1">
      <c r="B32" s="46" t="s">
        <v>47</v>
      </c>
      <c r="C32" s="7"/>
      <c r="D32" s="281"/>
      <c r="E32" s="283"/>
      <c r="F32" s="283"/>
      <c r="G32" s="282"/>
    </row>
    <row r="33" spans="2:7" ht="13.5" thickBot="1">
      <c r="B33" s="46"/>
      <c r="C33" s="7"/>
      <c r="D33" s="288"/>
      <c r="E33" s="288"/>
      <c r="F33" s="288"/>
      <c r="G33" s="294"/>
    </row>
    <row r="34" spans="2:7" ht="18.75" customHeight="1" thickBot="1">
      <c r="B34" s="46" t="s">
        <v>44</v>
      </c>
      <c r="C34" s="7"/>
      <c r="D34" s="281"/>
      <c r="E34" s="282"/>
      <c r="F34" s="7"/>
      <c r="G34" s="48"/>
    </row>
    <row r="35" spans="2:7" ht="13.5" thickBot="1">
      <c r="B35" s="54"/>
      <c r="C35" s="55"/>
      <c r="D35" s="55"/>
      <c r="E35" s="55"/>
      <c r="F35" s="55"/>
      <c r="G35" s="20"/>
    </row>
    <row r="36" spans="2:7" ht="54.75" customHeight="1" thickBot="1">
      <c r="B36" s="284" t="s">
        <v>45</v>
      </c>
      <c r="C36" s="285"/>
      <c r="D36" s="285"/>
      <c r="E36" s="285"/>
      <c r="F36" s="285"/>
      <c r="G36" s="286"/>
    </row>
    <row r="37" spans="2:7">
      <c r="B37" s="33"/>
    </row>
  </sheetData>
  <mergeCells count="10">
    <mergeCell ref="D2:E2"/>
    <mergeCell ref="D3:E3"/>
    <mergeCell ref="D31:G31"/>
    <mergeCell ref="B36:G36"/>
    <mergeCell ref="B5:C5"/>
    <mergeCell ref="D5:E5"/>
    <mergeCell ref="B7:G7"/>
    <mergeCell ref="D32:G32"/>
    <mergeCell ref="D33:G33"/>
    <mergeCell ref="D34:E34"/>
  </mergeCells>
  <phoneticPr fontId="2" type="noConversion"/>
  <dataValidations count="2">
    <dataValidation type="list" allowBlank="1" showInputMessage="1" showErrorMessage="1" sqref="G10:G30">
      <formula1>"(PTO) Paid Time Off, (UPTO) Unpaid, (JDTO) Jury"</formula1>
    </dataValidation>
    <dataValidation type="list" allowBlank="1" showInputMessage="1" showErrorMessage="1" sqref="C10:C31">
      <formula1>"Mon, Tue, Wed, Thr, Fri, Sat, Sun"</formula1>
    </dataValidation>
  </dataValidations>
  <printOptions horizontalCentered="1" vertic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dimension ref="B1:G37"/>
  <sheetViews>
    <sheetView showGridLines="0" showRowColHeaders="0" workbookViewId="0">
      <selection activeCell="J25" sqref="J25"/>
    </sheetView>
  </sheetViews>
  <sheetFormatPr defaultRowHeight="12.75"/>
  <cols>
    <col min="2" max="2" width="13.140625" bestFit="1" customWidth="1"/>
    <col min="3" max="3" width="11.7109375" bestFit="1" customWidth="1"/>
    <col min="4" max="5" width="10.7109375" customWidth="1"/>
    <col min="7" max="7" width="21.42578125" bestFit="1" customWidth="1"/>
  </cols>
  <sheetData>
    <row r="1" spans="2:7" ht="13.5" thickBot="1">
      <c r="B1" s="42"/>
      <c r="C1" s="43"/>
      <c r="D1" s="43"/>
      <c r="E1" s="43"/>
      <c r="F1" s="43" t="s">
        <v>59</v>
      </c>
      <c r="G1" s="44"/>
    </row>
    <row r="2" spans="2:7" ht="13.5" thickBot="1">
      <c r="B2" s="45" t="s">
        <v>41</v>
      </c>
      <c r="C2" s="34"/>
      <c r="D2" s="281" t="str">
        <f>'Time Record'!B4</f>
        <v>Your Name Here</v>
      </c>
      <c r="E2" s="282"/>
      <c r="F2" s="36"/>
      <c r="G2" s="37" t="s">
        <v>37</v>
      </c>
    </row>
    <row r="3" spans="2:7" ht="13.5" thickBot="1">
      <c r="B3" s="45" t="s">
        <v>42</v>
      </c>
      <c r="C3" s="34"/>
      <c r="D3" s="281" t="str">
        <f>'Time Record'!B5</f>
        <v>XX222222</v>
      </c>
      <c r="E3" s="282"/>
      <c r="F3" s="38"/>
      <c r="G3" s="39" t="s">
        <v>38</v>
      </c>
    </row>
    <row r="4" spans="2:7">
      <c r="B4" s="46"/>
      <c r="C4" s="7"/>
      <c r="D4" s="7"/>
      <c r="E4" s="7"/>
      <c r="F4" s="38"/>
      <c r="G4" s="39" t="s">
        <v>39</v>
      </c>
    </row>
    <row r="5" spans="2:7" ht="13.5" thickBot="1">
      <c r="B5" s="287" t="s">
        <v>43</v>
      </c>
      <c r="C5" s="288"/>
      <c r="D5" s="289"/>
      <c r="E5" s="290"/>
      <c r="F5" s="40"/>
      <c r="G5" s="41" t="s">
        <v>40</v>
      </c>
    </row>
    <row r="6" spans="2:7" ht="13.5" thickBot="1">
      <c r="B6" s="46"/>
      <c r="C6" s="7"/>
      <c r="D6" s="7"/>
      <c r="E6" s="7"/>
      <c r="F6" s="7"/>
      <c r="G6" s="48"/>
    </row>
    <row r="7" spans="2:7" ht="13.5" thickBot="1">
      <c r="B7" s="291" t="s">
        <v>31</v>
      </c>
      <c r="C7" s="292"/>
      <c r="D7" s="292"/>
      <c r="E7" s="292"/>
      <c r="F7" s="292"/>
      <c r="G7" s="293"/>
    </row>
    <row r="8" spans="2:7">
      <c r="B8" s="49"/>
      <c r="C8" s="29"/>
      <c r="D8" s="29"/>
      <c r="E8" s="29"/>
      <c r="F8" s="29"/>
      <c r="G8" s="50"/>
    </row>
    <row r="9" spans="2:7">
      <c r="B9" s="47" t="s">
        <v>15</v>
      </c>
      <c r="C9" s="35" t="s">
        <v>32</v>
      </c>
      <c r="D9" s="35" t="s">
        <v>33</v>
      </c>
      <c r="E9" s="35" t="s">
        <v>34</v>
      </c>
      <c r="F9" s="35" t="s">
        <v>35</v>
      </c>
      <c r="G9" s="51" t="s">
        <v>36</v>
      </c>
    </row>
    <row r="10" spans="2:7">
      <c r="B10" s="52"/>
      <c r="C10" s="31"/>
      <c r="D10" s="32"/>
      <c r="E10" s="32"/>
      <c r="F10" s="30"/>
      <c r="G10" s="53"/>
    </row>
    <row r="11" spans="2:7">
      <c r="B11" s="52"/>
      <c r="C11" s="31"/>
      <c r="D11" s="32"/>
      <c r="E11" s="32"/>
      <c r="F11" s="30"/>
      <c r="G11" s="53"/>
    </row>
    <row r="12" spans="2:7">
      <c r="B12" s="52"/>
      <c r="C12" s="31"/>
      <c r="D12" s="32"/>
      <c r="E12" s="32"/>
      <c r="F12" s="30"/>
      <c r="G12" s="53"/>
    </row>
    <row r="13" spans="2:7">
      <c r="B13" s="52"/>
      <c r="C13" s="31"/>
      <c r="D13" s="32"/>
      <c r="E13" s="32"/>
      <c r="F13" s="30"/>
      <c r="G13" s="53"/>
    </row>
    <row r="14" spans="2:7">
      <c r="B14" s="52"/>
      <c r="C14" s="31"/>
      <c r="D14" s="32"/>
      <c r="E14" s="32"/>
      <c r="F14" s="30"/>
      <c r="G14" s="53"/>
    </row>
    <row r="15" spans="2:7">
      <c r="B15" s="52"/>
      <c r="C15" s="31"/>
      <c r="D15" s="32"/>
      <c r="E15" s="32"/>
      <c r="F15" s="30"/>
      <c r="G15" s="53"/>
    </row>
    <row r="16" spans="2:7">
      <c r="B16" s="52"/>
      <c r="C16" s="31"/>
      <c r="D16" s="32"/>
      <c r="E16" s="32"/>
      <c r="F16" s="30"/>
      <c r="G16" s="53"/>
    </row>
    <row r="17" spans="2:7">
      <c r="B17" s="52"/>
      <c r="C17" s="31"/>
      <c r="D17" s="32"/>
      <c r="E17" s="32"/>
      <c r="F17" s="30"/>
      <c r="G17" s="53"/>
    </row>
    <row r="18" spans="2:7">
      <c r="B18" s="52"/>
      <c r="C18" s="31"/>
      <c r="D18" s="32"/>
      <c r="E18" s="32"/>
      <c r="F18" s="30"/>
      <c r="G18" s="53"/>
    </row>
    <row r="19" spans="2:7">
      <c r="B19" s="52"/>
      <c r="C19" s="31"/>
      <c r="D19" s="32"/>
      <c r="E19" s="32"/>
      <c r="F19" s="30"/>
      <c r="G19" s="53"/>
    </row>
    <row r="20" spans="2:7">
      <c r="B20" s="52"/>
      <c r="C20" s="31"/>
      <c r="D20" s="32"/>
      <c r="E20" s="32"/>
      <c r="F20" s="30"/>
      <c r="G20" s="53"/>
    </row>
    <row r="21" spans="2:7">
      <c r="B21" s="52"/>
      <c r="C21" s="31"/>
      <c r="D21" s="32"/>
      <c r="E21" s="32"/>
      <c r="F21" s="30"/>
      <c r="G21" s="53"/>
    </row>
    <row r="22" spans="2:7">
      <c r="B22" s="52"/>
      <c r="C22" s="31"/>
      <c r="D22" s="32"/>
      <c r="E22" s="32"/>
      <c r="F22" s="30"/>
      <c r="G22" s="53"/>
    </row>
    <row r="23" spans="2:7">
      <c r="B23" s="52"/>
      <c r="C23" s="31"/>
      <c r="D23" s="32"/>
      <c r="E23" s="32"/>
      <c r="F23" s="30"/>
      <c r="G23" s="53"/>
    </row>
    <row r="24" spans="2:7">
      <c r="B24" s="52"/>
      <c r="C24" s="31"/>
      <c r="D24" s="32"/>
      <c r="E24" s="32"/>
      <c r="F24" s="30"/>
      <c r="G24" s="53"/>
    </row>
    <row r="25" spans="2:7">
      <c r="B25" s="52"/>
      <c r="C25" s="31"/>
      <c r="D25" s="32"/>
      <c r="E25" s="32"/>
      <c r="F25" s="30"/>
      <c r="G25" s="53"/>
    </row>
    <row r="26" spans="2:7">
      <c r="B26" s="52"/>
      <c r="C26" s="31"/>
      <c r="D26" s="32"/>
      <c r="E26" s="32"/>
      <c r="F26" s="30"/>
      <c r="G26" s="53"/>
    </row>
    <row r="27" spans="2:7">
      <c r="B27" s="52"/>
      <c r="C27" s="31"/>
      <c r="D27" s="32"/>
      <c r="E27" s="32"/>
      <c r="F27" s="30"/>
      <c r="G27" s="53"/>
    </row>
    <row r="28" spans="2:7">
      <c r="B28" s="52"/>
      <c r="C28" s="31"/>
      <c r="D28" s="32"/>
      <c r="E28" s="32"/>
      <c r="F28" s="30"/>
      <c r="G28" s="53"/>
    </row>
    <row r="29" spans="2:7">
      <c r="B29" s="52"/>
      <c r="C29" s="31"/>
      <c r="D29" s="32"/>
      <c r="E29" s="32"/>
      <c r="F29" s="30"/>
      <c r="G29" s="53"/>
    </row>
    <row r="30" spans="2:7" ht="13.5" thickBot="1">
      <c r="B30" s="56"/>
      <c r="C30" s="57"/>
      <c r="D30" s="58"/>
      <c r="E30" s="58"/>
      <c r="F30" s="59"/>
      <c r="G30" s="60"/>
    </row>
    <row r="31" spans="2:7" ht="18.75" customHeight="1" thickBot="1">
      <c r="B31" s="46" t="s">
        <v>46</v>
      </c>
      <c r="C31" s="7"/>
      <c r="D31" s="281"/>
      <c r="E31" s="283"/>
      <c r="F31" s="283"/>
      <c r="G31" s="282"/>
    </row>
    <row r="32" spans="2:7" ht="18.75" customHeight="1" thickBot="1">
      <c r="B32" s="46" t="s">
        <v>47</v>
      </c>
      <c r="C32" s="7"/>
      <c r="D32" s="281"/>
      <c r="E32" s="283"/>
      <c r="F32" s="283"/>
      <c r="G32" s="282"/>
    </row>
    <row r="33" spans="2:7" ht="13.5" thickBot="1">
      <c r="B33" s="46"/>
      <c r="C33" s="7"/>
      <c r="D33" s="288"/>
      <c r="E33" s="288"/>
      <c r="F33" s="288"/>
      <c r="G33" s="294"/>
    </row>
    <row r="34" spans="2:7" ht="18.75" customHeight="1" thickBot="1">
      <c r="B34" s="46" t="s">
        <v>44</v>
      </c>
      <c r="C34" s="7"/>
      <c r="D34" s="281"/>
      <c r="E34" s="282"/>
      <c r="F34" s="7"/>
      <c r="G34" s="48"/>
    </row>
    <row r="35" spans="2:7" ht="13.5" thickBot="1">
      <c r="B35" s="54"/>
      <c r="C35" s="55"/>
      <c r="D35" s="55"/>
      <c r="E35" s="55"/>
      <c r="F35" s="55"/>
      <c r="G35" s="20"/>
    </row>
    <row r="36" spans="2:7" ht="54.75" customHeight="1" thickBot="1">
      <c r="B36" s="284" t="s">
        <v>45</v>
      </c>
      <c r="C36" s="285"/>
      <c r="D36" s="285"/>
      <c r="E36" s="285"/>
      <c r="F36" s="285"/>
      <c r="G36" s="286"/>
    </row>
    <row r="37" spans="2:7">
      <c r="B37" s="33"/>
    </row>
  </sheetData>
  <sheetProtection password="88E1" sheet="1" objects="1" scenarios="1"/>
  <mergeCells count="10">
    <mergeCell ref="D2:E2"/>
    <mergeCell ref="D3:E3"/>
    <mergeCell ref="D31:G31"/>
    <mergeCell ref="B36:G36"/>
    <mergeCell ref="B5:C5"/>
    <mergeCell ref="D5:E5"/>
    <mergeCell ref="B7:G7"/>
    <mergeCell ref="D32:G32"/>
    <mergeCell ref="D33:G33"/>
    <mergeCell ref="D34:E34"/>
  </mergeCells>
  <phoneticPr fontId="2" type="noConversion"/>
  <dataValidations count="2">
    <dataValidation type="list" allowBlank="1" showInputMessage="1" showErrorMessage="1" sqref="G10:G30">
      <formula1>"(PTO) Vacation, (PTO) Sick, (UPTO) Unpaid, (JDTO) Jury"</formula1>
    </dataValidation>
    <dataValidation type="list" allowBlank="1" showInputMessage="1" showErrorMessage="1" sqref="C10:C31">
      <formula1>"Mon, Tue, Wed, Thr, Fri, Sat, Sun"</formula1>
    </dataValidation>
  </dataValidations>
  <printOptions horizontalCentered="1" verticalCentered="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Time Record</vt:lpstr>
      <vt:lpstr>Split Position Time Record</vt:lpstr>
      <vt:lpstr>Pay Period Schedule</vt:lpstr>
      <vt:lpstr>Time Off Request - Calculated</vt:lpstr>
      <vt:lpstr>Time Off Request - Blank</vt:lpstr>
      <vt:lpstr>'Split Position Time Record'!Print_Area</vt:lpstr>
      <vt:lpstr>'Time Off Request - Blank'!Print_Area</vt:lpstr>
      <vt:lpstr>'Time Off Request - Calculated'!Print_Area</vt:lpstr>
      <vt:lpstr>'Time Record'!Print_Area</vt:lpstr>
    </vt:vector>
  </TitlesOfParts>
  <Company>GHT-LLC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Guinn</dc:creator>
  <cp:lastModifiedBy>James.Guinn</cp:lastModifiedBy>
  <cp:lastPrinted>2013-01-22T04:59:08Z</cp:lastPrinted>
  <dcterms:created xsi:type="dcterms:W3CDTF">2006-01-02T03:34:51Z</dcterms:created>
  <dcterms:modified xsi:type="dcterms:W3CDTF">2013-03-26T04:12:15Z</dcterms:modified>
</cp:coreProperties>
</file>